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oster schoonmaak" sheetId="1" r:id="rId1"/>
    <sheet name="emailadress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<sst xmlns="http://schemas.openxmlformats.org/spreadsheetml/2006/main" count="102" uniqueCount="100">
  <si>
    <t>telefoon</t>
  </si>
  <si>
    <t>mobiel</t>
  </si>
  <si>
    <t>id</t>
  </si>
  <si>
    <t>relatiecode</t>
  </si>
  <si>
    <t>naam</t>
  </si>
  <si>
    <t>email</t>
  </si>
  <si>
    <t>MHXC784</t>
  </si>
  <si>
    <t xml:space="preserve">Anja Hoetjes - Hoenderbos </t>
  </si>
  <si>
    <t>anja.max@ziggo.nl</t>
  </si>
  <si>
    <t>06-14018419</t>
  </si>
  <si>
    <t>MFMT108</t>
  </si>
  <si>
    <t>FLHQ59C</t>
  </si>
  <si>
    <t>Astrid Besseling</t>
  </si>
  <si>
    <t>astridbesseling@hotmail.com</t>
  </si>
  <si>
    <t>072 534 01 97</t>
  </si>
  <si>
    <t>06 306 107 53</t>
  </si>
  <si>
    <t>Cees Doornebal</t>
  </si>
  <si>
    <t>dobal@hetnet.nl</t>
  </si>
  <si>
    <t>072-5052877</t>
  </si>
  <si>
    <t>06-51854018</t>
  </si>
  <si>
    <t>MCCN082</t>
  </si>
  <si>
    <t>Henriette Jansen</t>
  </si>
  <si>
    <t>haperen@quicknet.nl</t>
  </si>
  <si>
    <t>MKDC64Q</t>
  </si>
  <si>
    <t>jan schot</t>
  </si>
  <si>
    <t>PJYF81F</t>
  </si>
  <si>
    <t>Juut Sterkenburg</t>
  </si>
  <si>
    <t>juuts67@hotmail.com</t>
  </si>
  <si>
    <t>072 5340131</t>
  </si>
  <si>
    <t>06 52626555</t>
  </si>
  <si>
    <t>Karen van der Blom</t>
  </si>
  <si>
    <t>Hans-KarenvanderBlom@zonnet.nl</t>
  </si>
  <si>
    <t>072-5330617</t>
  </si>
  <si>
    <t>06-18869814</t>
  </si>
  <si>
    <t>Margriet van Schooten</t>
  </si>
  <si>
    <t>ton-margriet@kpnmail.nl</t>
  </si>
  <si>
    <t>072-5333881</t>
  </si>
  <si>
    <t>Michael Busso</t>
  </si>
  <si>
    <t>jam.busso@planet.nl</t>
  </si>
  <si>
    <t>Mirjam Leijen</t>
  </si>
  <si>
    <t>mirjamleijen@gmail.com</t>
  </si>
  <si>
    <t>paul berkman</t>
  </si>
  <si>
    <t>paulberkman@telfortglasvezel.nl</t>
  </si>
  <si>
    <t>072-5337371</t>
  </si>
  <si>
    <t>06-12089204</t>
  </si>
  <si>
    <t>Petra van Haasteren</t>
  </si>
  <si>
    <t>Petravanhaasteren@yahoo.com</t>
  </si>
  <si>
    <t>Theo Beers</t>
  </si>
  <si>
    <t>theobeers@quicknet.nl</t>
  </si>
  <si>
    <t>072 5338662</t>
  </si>
  <si>
    <t>06 16199280</t>
  </si>
  <si>
    <t>Merel Trompert</t>
  </si>
  <si>
    <t>mereldekerel@hotmail.com</t>
  </si>
  <si>
    <t>06-47664904</t>
  </si>
  <si>
    <t>Leonie Grossenbagt</t>
  </si>
  <si>
    <t>leogros@yahoo.com</t>
  </si>
  <si>
    <t>schojan65@gmail.com</t>
  </si>
  <si>
    <t>06-234724210</t>
  </si>
  <si>
    <t>Jerry de Koning</t>
  </si>
  <si>
    <t>jerry@worldfootball.nl</t>
  </si>
  <si>
    <t>06-41040649</t>
  </si>
  <si>
    <t>Henk Jan Kleijn</t>
  </si>
  <si>
    <t>henkjanklein@gmail.com</t>
  </si>
  <si>
    <t>072-5332437</t>
  </si>
  <si>
    <t>Denise van de Graaf</t>
  </si>
  <si>
    <t>tuinhof@multiweb.nl</t>
  </si>
  <si>
    <t>072-532008</t>
  </si>
  <si>
    <t>Manon Zandbergen</t>
  </si>
  <si>
    <t>manon@mmsmit.nl</t>
  </si>
  <si>
    <t>Margriet van Vuure</t>
  </si>
  <si>
    <t>margrietvanvuure2014@hotmail.com</t>
  </si>
  <si>
    <t>06-55704754</t>
  </si>
  <si>
    <t>Carla Rijnders</t>
  </si>
  <si>
    <t>carla_d@live.nl</t>
  </si>
  <si>
    <t>06-54974241</t>
  </si>
  <si>
    <t>Pien van Baarsen</t>
  </si>
  <si>
    <t>pien.van.baarsen@gmail.com</t>
  </si>
  <si>
    <t>Bas Oud</t>
  </si>
  <si>
    <t>basoud@gmail.com</t>
  </si>
  <si>
    <t>06-42908665</t>
  </si>
  <si>
    <t>Koen Verdonk</t>
  </si>
  <si>
    <t>koenverdonk@hotmail.nl</t>
  </si>
  <si>
    <t>06-300051281</t>
  </si>
  <si>
    <t>Dennie de Regt</t>
  </si>
  <si>
    <t>072-5337544</t>
  </si>
  <si>
    <t>0630976208</t>
  </si>
  <si>
    <t>Senna Verhoef</t>
  </si>
  <si>
    <t>06-47593578</t>
  </si>
  <si>
    <t>072-5331055</t>
  </si>
  <si>
    <t>Diana Zekveld</t>
  </si>
  <si>
    <t>0725333836</t>
  </si>
  <si>
    <t>0638121658</t>
  </si>
  <si>
    <t>Yolanda Schuit</t>
  </si>
  <si>
    <t>0725330436</t>
  </si>
  <si>
    <t>0620641057</t>
  </si>
  <si>
    <t>emiel24@zonnet.nl</t>
  </si>
  <si>
    <t>s.verhoef@quicknet.nl</t>
  </si>
  <si>
    <t>d.zekveld@quicknet.nl</t>
  </si>
  <si>
    <t>Yolandaschuit@hotmail.com</t>
  </si>
  <si>
    <t>start 16:30 uur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</si>
</sst>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m"/>
    <numFmt numFmtId="173" formatCode="dd/mm/yy"/>
    <numFmt numFmtId="174" formatCode="mmm/yyyy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9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5" borderId="0" xfId="0" applyFont="1" applyFill="1" applyAlignment="1">
      <alignment wrapText="1"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43" applyAlignment="1" applyProtection="1">
      <alignment/>
      <protection/>
    </xf>
    <xf numFmtId="0" fontId="0" fillId="36" borderId="0" xfId="0" applyFont="1" applyFill="1" applyBorder="1" applyAlignment="1">
      <alignment/>
    </xf>
    <xf numFmtId="0" fontId="2" fillId="35" borderId="0" xfId="43" applyFill="1" applyAlignment="1" applyProtection="1">
      <alignment wrapText="1"/>
      <protection/>
    </xf>
    <xf numFmtId="0" fontId="41" fillId="35" borderId="0" xfId="0" applyFont="1" applyFill="1" applyAlignment="1">
      <alignment horizontal="right" wrapText="1"/>
    </xf>
    <xf numFmtId="0" fontId="41" fillId="0" borderId="0" xfId="0" applyFont="1" applyAlignment="1">
      <alignment horizontal="left" vertical="center" indent="1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173" fontId="1" fillId="37" borderId="12" xfId="0" applyNumberFormat="1" applyFont="1" applyFill="1" applyBorder="1" applyAlignment="1">
      <alignment/>
    </xf>
    <xf numFmtId="173" fontId="1" fillId="37" borderId="0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41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33" borderId="1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24"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sters%20rooster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ntvangstrooster"/>
      <sheetName val="ontvangstlijst"/>
      <sheetName val="schoonmaakrooster"/>
      <sheetName val="schoonmaaklijst"/>
      <sheetName val="zondagrooster"/>
      <sheetName val="emailadressen "/>
      <sheetName val="indeling weeksheet"/>
      <sheetName val="2016"/>
      <sheetName val="Pauline"/>
      <sheetName val="format site"/>
    </sheetNames>
    <sheetDataSet>
      <sheetData sheetId="3">
        <row r="1">
          <cell r="C1" t="str">
            <v>naam</v>
          </cell>
          <cell r="D1" t="str">
            <v>email</v>
          </cell>
          <cell r="E1" t="str">
            <v>telefoon</v>
          </cell>
          <cell r="F1" t="str">
            <v>mobiel</v>
          </cell>
        </row>
        <row r="2">
          <cell r="C2" t="str">
            <v>Anja Hoetjes - Hoenderbos </v>
          </cell>
          <cell r="D2" t="str">
            <v>anja.max@ziggo.nl</v>
          </cell>
          <cell r="E2">
            <v>5322769</v>
          </cell>
          <cell r="F2" t="str">
            <v>06-14018419</v>
          </cell>
        </row>
        <row r="3">
          <cell r="C3" t="str">
            <v>Astrid Besseling</v>
          </cell>
          <cell r="D3" t="str">
            <v>astridbesseling@hotmail.com</v>
          </cell>
          <cell r="E3" t="str">
            <v>072 534 01 97</v>
          </cell>
          <cell r="F3" t="str">
            <v>06 306 107 53</v>
          </cell>
        </row>
        <row r="4">
          <cell r="C4" t="str">
            <v>Cees Doornebal</v>
          </cell>
          <cell r="D4" t="str">
            <v>dobal@hetnet.nl</v>
          </cell>
          <cell r="E4" t="str">
            <v>072-5052877</v>
          </cell>
          <cell r="F4" t="str">
            <v>06-51854018</v>
          </cell>
        </row>
        <row r="5">
          <cell r="C5" t="str">
            <v>Henriette Jansen</v>
          </cell>
          <cell r="D5" t="str">
            <v>haperen@quicknet.nl</v>
          </cell>
          <cell r="E5">
            <v>725335226</v>
          </cell>
          <cell r="F5">
            <v>642002129</v>
          </cell>
        </row>
        <row r="6">
          <cell r="C6" t="str">
            <v>jan schot</v>
          </cell>
          <cell r="D6" t="str">
            <v>schojan65@gmail.com</v>
          </cell>
          <cell r="E6" t="str">
            <v>06-23 47 42 10</v>
          </cell>
        </row>
        <row r="7">
          <cell r="C7" t="str">
            <v>Juut Sterkenburg</v>
          </cell>
          <cell r="D7" t="str">
            <v>juuts67@hotmail.com</v>
          </cell>
          <cell r="E7" t="str">
            <v>072 5340131</v>
          </cell>
          <cell r="F7" t="str">
            <v>06 52626555</v>
          </cell>
        </row>
        <row r="8">
          <cell r="C8" t="str">
            <v>Karen van der Blom</v>
          </cell>
          <cell r="D8" t="str">
            <v>Hans-KarenvanderBlom@zonnet.nl</v>
          </cell>
          <cell r="E8" t="str">
            <v>072-5330617</v>
          </cell>
          <cell r="F8" t="str">
            <v>06-18869814</v>
          </cell>
        </row>
        <row r="9">
          <cell r="C9" t="str">
            <v>Margriet van Schooten</v>
          </cell>
          <cell r="D9" t="str">
            <v>ton-margriet@kpnmail.nl</v>
          </cell>
          <cell r="E9" t="str">
            <v>072-5333881</v>
          </cell>
        </row>
        <row r="10">
          <cell r="C10" t="str">
            <v>Michael Busso</v>
          </cell>
          <cell r="D10" t="str">
            <v>jam.busso@planet.nl</v>
          </cell>
          <cell r="E10">
            <v>5340197</v>
          </cell>
        </row>
        <row r="11">
          <cell r="C11" t="str">
            <v>Mirjam Leijen</v>
          </cell>
          <cell r="D11" t="str">
            <v>mirjamleijen@gmail.com</v>
          </cell>
          <cell r="E11">
            <v>725337476</v>
          </cell>
          <cell r="F11">
            <v>615548285</v>
          </cell>
        </row>
        <row r="12">
          <cell r="C12" t="str">
            <v>paul berkman</v>
          </cell>
          <cell r="D12" t="str">
            <v>paulberkman@telfortglasvezel.nl</v>
          </cell>
          <cell r="E12" t="str">
            <v>072-5337371</v>
          </cell>
          <cell r="F12" t="str">
            <v>06-12089204</v>
          </cell>
        </row>
        <row r="13">
          <cell r="C13" t="str">
            <v>Petra van Haasteren</v>
          </cell>
          <cell r="D13" t="str">
            <v>Petravanhaasteren@yahoo.com</v>
          </cell>
          <cell r="E13">
            <v>645473994</v>
          </cell>
          <cell r="F13">
            <v>645473994</v>
          </cell>
        </row>
        <row r="14">
          <cell r="C14" t="str">
            <v>Theo Beers</v>
          </cell>
          <cell r="D14" t="str">
            <v>theobeers@quicknet.nl</v>
          </cell>
          <cell r="E14" t="str">
            <v>072 5338662</v>
          </cell>
          <cell r="F14" t="str">
            <v>06 16199280</v>
          </cell>
        </row>
        <row r="15">
          <cell r="C15" t="str">
            <v>Merel Trompert</v>
          </cell>
          <cell r="D15" t="str">
            <v>meetrompert@gmail.com</v>
          </cell>
          <cell r="E15" t="str">
            <v>06-47664904</v>
          </cell>
        </row>
        <row r="16">
          <cell r="C16" t="str">
            <v>Leonie Grossenbagt</v>
          </cell>
          <cell r="D16" t="str">
            <v>leogros@yahoo.com</v>
          </cell>
          <cell r="E16">
            <v>647980595</v>
          </cell>
        </row>
        <row r="17">
          <cell r="C17" t="str">
            <v>Jerry de Koning</v>
          </cell>
          <cell r="D17" t="str">
            <v>jerry@worldfootball.nl</v>
          </cell>
          <cell r="E17" t="str">
            <v>06-41040649</v>
          </cell>
        </row>
        <row r="18">
          <cell r="C18" t="str">
            <v>Henk Jan Kleijn</v>
          </cell>
          <cell r="D18" t="str">
            <v>henkjanklein@gmail.com</v>
          </cell>
          <cell r="E18" t="str">
            <v>072-5332437</v>
          </cell>
        </row>
        <row r="19">
          <cell r="C19" t="str">
            <v>Denise van de Graaf</v>
          </cell>
          <cell r="D19" t="str">
            <v>tuinhof@multiweb.nl</v>
          </cell>
          <cell r="E19" t="str">
            <v>072-532008</v>
          </cell>
        </row>
        <row r="20">
          <cell r="C20" t="str">
            <v>Manon Zandbergen</v>
          </cell>
          <cell r="D20" t="str">
            <v>manon@mmsmit.nl</v>
          </cell>
          <cell r="E20" t="str">
            <v>06-42908665</v>
          </cell>
        </row>
        <row r="21">
          <cell r="C21" t="str">
            <v>Margriet van Vuure</v>
          </cell>
          <cell r="D21" t="str">
            <v>margrietvanvuure2014@hotmail.com</v>
          </cell>
          <cell r="E21" t="str">
            <v>06-55704754</v>
          </cell>
        </row>
        <row r="22">
          <cell r="C22" t="str">
            <v>Carla Rijnders</v>
          </cell>
          <cell r="D22" t="str">
            <v>carla_d@live.nl</v>
          </cell>
          <cell r="E22" t="str">
            <v>06-54974241</v>
          </cell>
        </row>
        <row r="23">
          <cell r="C23" t="str">
            <v>Pien van Baarsen</v>
          </cell>
          <cell r="D23" t="str">
            <v>pien.van.baarsen@gmail.com</v>
          </cell>
          <cell r="E23">
            <v>613313303</v>
          </cell>
        </row>
        <row r="24">
          <cell r="C24" t="str">
            <v>Bas Oud</v>
          </cell>
          <cell r="D24" t="str">
            <v>basoud@gmail.com</v>
          </cell>
          <cell r="E24">
            <v>610282963</v>
          </cell>
        </row>
        <row r="25">
          <cell r="C25" t="str">
            <v>Koen Verdonk</v>
          </cell>
          <cell r="D25" t="str">
            <v>koenverdonk@hotmail.nl</v>
          </cell>
          <cell r="E25" t="str">
            <v>06-300051281</v>
          </cell>
        </row>
        <row r="26">
          <cell r="C26" t="str">
            <v>Dennie de Regt</v>
          </cell>
          <cell r="D26" t="str">
            <v>emiel24@zonnet.nl</v>
          </cell>
          <cell r="E26" t="str">
            <v>072-5337544</v>
          </cell>
          <cell r="F26" t="str">
            <v>0630976208</v>
          </cell>
        </row>
        <row r="27">
          <cell r="C27" t="str">
            <v>Senna Verhoef</v>
          </cell>
          <cell r="D27" t="str">
            <v>s.verhoef@quicknet.nl</v>
          </cell>
          <cell r="E27" t="str">
            <v>06-47593578</v>
          </cell>
          <cell r="F27" t="str">
            <v>072-5331055</v>
          </cell>
        </row>
        <row r="28">
          <cell r="C28" t="str">
            <v>Diana Zekveld</v>
          </cell>
          <cell r="D28" t="str">
            <v>d.zekveld@quicknet.nl</v>
          </cell>
          <cell r="E28" t="str">
            <v>0725333836</v>
          </cell>
          <cell r="F28" t="str">
            <v>0638121658</v>
          </cell>
        </row>
        <row r="29">
          <cell r="C29" t="str">
            <v>Yolanda Schuit</v>
          </cell>
          <cell r="D29" t="str">
            <v>Yolandaschuit@hotmail.com</v>
          </cell>
          <cell r="E29" t="str">
            <v>0725330436</v>
          </cell>
          <cell r="F29" t="str">
            <v>0620641057</v>
          </cell>
        </row>
        <row r="34">
          <cell r="C34" t="str">
            <v>Koen van 't boveneind zet alles op de site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ulberkman@telfortglasvezel.nl" TargetMode="External" /><Relationship Id="rId2" Type="http://schemas.openxmlformats.org/officeDocument/2006/relationships/hyperlink" Target="mailto:Petravanhaasteren@yahoo.com" TargetMode="External" /><Relationship Id="rId3" Type="http://schemas.openxmlformats.org/officeDocument/2006/relationships/hyperlink" Target="mailto:jam.busso@planet.n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"/>
  <sheetViews>
    <sheetView tabSelected="1" zoomScalePageLayoutView="0" workbookViewId="0" topLeftCell="A5">
      <selection activeCell="A27" sqref="A27:IV27"/>
    </sheetView>
  </sheetViews>
  <sheetFormatPr defaultColWidth="11.57421875" defaultRowHeight="12.75" outlineLevelCol="1"/>
  <cols>
    <col min="1" max="1" width="22.7109375" style="0" customWidth="1"/>
    <col min="2" max="2" width="4.140625" style="0" customWidth="1"/>
    <col min="3" max="3" width="12.8515625" style="0" customWidth="1"/>
    <col min="4" max="4" width="11.57421875" style="0" customWidth="1"/>
    <col min="5" max="21" width="7.28125" style="0" hidden="1" customWidth="1" outlineLevel="1"/>
    <col min="22" max="22" width="9.28125" style="0" hidden="1" customWidth="1" outlineLevel="1"/>
    <col min="23" max="23" width="9.7109375" style="0" hidden="1" customWidth="1" outlineLevel="1"/>
    <col min="24" max="24" width="8.8515625" style="0" hidden="1" customWidth="1" outlineLevel="1"/>
    <col min="25" max="25" width="9.28125" style="0" hidden="1" customWidth="1" outlineLevel="1"/>
    <col min="26" max="27" width="9.7109375" style="0" hidden="1" customWidth="1" outlineLevel="1"/>
    <col min="28" max="29" width="9.28125" style="0" hidden="1" customWidth="1" outlineLevel="1"/>
    <col min="30" max="30" width="9.7109375" style="0" customWidth="1" outlineLevel="1"/>
    <col min="31" max="31" width="9.28125" style="0" customWidth="1" outlineLevel="1"/>
    <col min="32" max="32" width="9.7109375" style="0" customWidth="1" outlineLevel="1"/>
    <col min="33" max="34" width="9.28125" style="0" customWidth="1" outlineLevel="1"/>
    <col min="35" max="36" width="9.7109375" style="0" customWidth="1" outlineLevel="1"/>
    <col min="37" max="40" width="9.28125" style="0" customWidth="1"/>
    <col min="41" max="43" width="9.28125" style="0" bestFit="1" customWidth="1"/>
    <col min="44" max="44" width="9.28125" style="0" customWidth="1"/>
    <col min="45" max="45" width="8.421875" style="0" bestFit="1" customWidth="1"/>
    <col min="46" max="46" width="25.8515625" style="0" bestFit="1" customWidth="1"/>
  </cols>
  <sheetData>
    <row r="1" spans="1:43" ht="39.75" customHeight="1">
      <c r="A1" s="23"/>
      <c r="B1" s="1"/>
      <c r="E1">
        <f aca="true" t="shared" si="0" ref="E1:AQ1">_XLL.WEEKNUMMER(E2)</f>
        <v>35</v>
      </c>
      <c r="F1">
        <f t="shared" si="0"/>
        <v>36</v>
      </c>
      <c r="G1">
        <f t="shared" si="0"/>
        <v>37</v>
      </c>
      <c r="H1">
        <f t="shared" si="0"/>
        <v>38</v>
      </c>
      <c r="I1">
        <f t="shared" si="0"/>
        <v>39</v>
      </c>
      <c r="J1">
        <f t="shared" si="0"/>
        <v>40</v>
      </c>
      <c r="K1">
        <f t="shared" si="0"/>
        <v>41</v>
      </c>
      <c r="L1" s="4">
        <f t="shared" si="0"/>
        <v>42</v>
      </c>
      <c r="M1" s="8">
        <f t="shared" si="0"/>
        <v>43</v>
      </c>
      <c r="N1">
        <f t="shared" si="0"/>
        <v>44</v>
      </c>
      <c r="O1">
        <f t="shared" si="0"/>
        <v>45</v>
      </c>
      <c r="P1">
        <f t="shared" si="0"/>
        <v>46</v>
      </c>
      <c r="Q1">
        <f t="shared" si="0"/>
        <v>47</v>
      </c>
      <c r="R1">
        <f t="shared" si="0"/>
        <v>48</v>
      </c>
      <c r="S1">
        <f t="shared" si="0"/>
        <v>49</v>
      </c>
      <c r="T1">
        <f t="shared" si="0"/>
        <v>50</v>
      </c>
      <c r="U1">
        <f t="shared" si="0"/>
        <v>51</v>
      </c>
      <c r="V1">
        <f t="shared" si="0"/>
        <v>52</v>
      </c>
      <c r="W1">
        <f t="shared" si="0"/>
        <v>53</v>
      </c>
      <c r="X1">
        <f t="shared" si="0"/>
        <v>1</v>
      </c>
      <c r="Y1">
        <f t="shared" si="0"/>
        <v>2</v>
      </c>
      <c r="Z1">
        <f t="shared" si="0"/>
        <v>3</v>
      </c>
      <c r="AA1">
        <f t="shared" si="0"/>
        <v>4</v>
      </c>
      <c r="AB1">
        <f t="shared" si="0"/>
        <v>5</v>
      </c>
      <c r="AC1">
        <f t="shared" si="0"/>
        <v>6</v>
      </c>
      <c r="AD1">
        <f t="shared" si="0"/>
        <v>7</v>
      </c>
      <c r="AE1">
        <f t="shared" si="0"/>
        <v>8</v>
      </c>
      <c r="AF1">
        <f t="shared" si="0"/>
        <v>9</v>
      </c>
      <c r="AG1">
        <f t="shared" si="0"/>
        <v>10</v>
      </c>
      <c r="AH1">
        <f t="shared" si="0"/>
        <v>11</v>
      </c>
      <c r="AI1">
        <f t="shared" si="0"/>
        <v>12</v>
      </c>
      <c r="AJ1">
        <f t="shared" si="0"/>
        <v>13</v>
      </c>
      <c r="AK1">
        <f t="shared" si="0"/>
        <v>14</v>
      </c>
      <c r="AL1">
        <f t="shared" si="0"/>
        <v>15</v>
      </c>
      <c r="AM1">
        <f t="shared" si="0"/>
        <v>16</v>
      </c>
      <c r="AN1">
        <f t="shared" si="0"/>
        <v>17</v>
      </c>
      <c r="AO1">
        <f t="shared" si="0"/>
        <v>18</v>
      </c>
      <c r="AP1">
        <f t="shared" si="0"/>
        <v>19</v>
      </c>
      <c r="AQ1">
        <f t="shared" si="0"/>
        <v>20</v>
      </c>
    </row>
    <row r="2" spans="1:46" s="24" customFormat="1" ht="12" thickBot="1">
      <c r="A2" s="24" t="s">
        <v>99</v>
      </c>
      <c r="C2" s="24" t="s">
        <v>0</v>
      </c>
      <c r="D2" s="24" t="s">
        <v>1</v>
      </c>
      <c r="E2" s="25">
        <v>42609</v>
      </c>
      <c r="F2" s="25">
        <f aca="true" t="shared" si="1" ref="F2:AQ2">E2+7</f>
        <v>42616</v>
      </c>
      <c r="G2" s="25">
        <f t="shared" si="1"/>
        <v>42623</v>
      </c>
      <c r="H2" s="25">
        <f t="shared" si="1"/>
        <v>42630</v>
      </c>
      <c r="I2" s="25">
        <f t="shared" si="1"/>
        <v>42637</v>
      </c>
      <c r="J2" s="25">
        <f t="shared" si="1"/>
        <v>42644</v>
      </c>
      <c r="K2" s="25">
        <f t="shared" si="1"/>
        <v>42651</v>
      </c>
      <c r="L2" s="25">
        <f t="shared" si="1"/>
        <v>42658</v>
      </c>
      <c r="M2" s="25">
        <f t="shared" si="1"/>
        <v>42665</v>
      </c>
      <c r="N2" s="25">
        <f t="shared" si="1"/>
        <v>42672</v>
      </c>
      <c r="O2" s="25">
        <f t="shared" si="1"/>
        <v>42679</v>
      </c>
      <c r="P2" s="25">
        <f t="shared" si="1"/>
        <v>42686</v>
      </c>
      <c r="Q2" s="25">
        <f t="shared" si="1"/>
        <v>42693</v>
      </c>
      <c r="R2" s="25">
        <f t="shared" si="1"/>
        <v>42700</v>
      </c>
      <c r="S2" s="25">
        <f t="shared" si="1"/>
        <v>42707</v>
      </c>
      <c r="T2" s="25">
        <f t="shared" si="1"/>
        <v>42714</v>
      </c>
      <c r="U2" s="25">
        <f t="shared" si="1"/>
        <v>42721</v>
      </c>
      <c r="V2" s="25">
        <f t="shared" si="1"/>
        <v>42728</v>
      </c>
      <c r="W2" s="25">
        <f t="shared" si="1"/>
        <v>42735</v>
      </c>
      <c r="X2" s="25">
        <f t="shared" si="1"/>
        <v>42742</v>
      </c>
      <c r="Y2" s="25">
        <f t="shared" si="1"/>
        <v>42749</v>
      </c>
      <c r="Z2" s="25">
        <f t="shared" si="1"/>
        <v>42756</v>
      </c>
      <c r="AA2" s="25">
        <f t="shared" si="1"/>
        <v>42763</v>
      </c>
      <c r="AB2" s="25">
        <f t="shared" si="1"/>
        <v>42770</v>
      </c>
      <c r="AC2" s="25">
        <f t="shared" si="1"/>
        <v>42777</v>
      </c>
      <c r="AD2" s="25">
        <f t="shared" si="1"/>
        <v>42784</v>
      </c>
      <c r="AE2" s="25">
        <f t="shared" si="1"/>
        <v>42791</v>
      </c>
      <c r="AF2" s="25">
        <f t="shared" si="1"/>
        <v>42798</v>
      </c>
      <c r="AG2" s="25">
        <f t="shared" si="1"/>
        <v>42805</v>
      </c>
      <c r="AH2" s="25">
        <f t="shared" si="1"/>
        <v>42812</v>
      </c>
      <c r="AI2" s="25">
        <f t="shared" si="1"/>
        <v>42819</v>
      </c>
      <c r="AJ2" s="25">
        <f t="shared" si="1"/>
        <v>42826</v>
      </c>
      <c r="AK2" s="25">
        <f t="shared" si="1"/>
        <v>42833</v>
      </c>
      <c r="AL2" s="25">
        <f t="shared" si="1"/>
        <v>42840</v>
      </c>
      <c r="AM2" s="25">
        <f t="shared" si="1"/>
        <v>42847</v>
      </c>
      <c r="AN2" s="25">
        <f t="shared" si="1"/>
        <v>42854</v>
      </c>
      <c r="AO2" s="25">
        <f t="shared" si="1"/>
        <v>42861</v>
      </c>
      <c r="AP2" s="25">
        <f t="shared" si="1"/>
        <v>42868</v>
      </c>
      <c r="AQ2" s="25">
        <f t="shared" si="1"/>
        <v>42875</v>
      </c>
      <c r="AR2" s="26"/>
      <c r="AS2" s="27"/>
      <c r="AT2" s="27"/>
    </row>
    <row r="3" spans="5:44" ht="13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5"/>
    </row>
    <row r="4" spans="1:45" ht="12" customHeight="1">
      <c r="A4" s="4" t="str">
        <f>'[1]schoonmaaklijst'!C2</f>
        <v>Anja Hoetjes - Hoenderbos </v>
      </c>
      <c r="B4">
        <f aca="true" t="shared" si="2" ref="B4:B29">COUNT(E4:AO4)</f>
        <v>2</v>
      </c>
      <c r="C4">
        <f>VLOOKUP(A4,'[1]schoonmaaklijst'!C:E,3,FALSE)</f>
        <v>5322769</v>
      </c>
      <c r="D4" t="str">
        <f>VLOOKUP(A4,'[1]schoonmaaklijst'!C:F,4,FALSE)</f>
        <v>06-14018419</v>
      </c>
      <c r="E4" s="6"/>
      <c r="F4" s="6"/>
      <c r="G4" s="6"/>
      <c r="H4" s="6"/>
      <c r="I4" s="6"/>
      <c r="J4" s="2"/>
      <c r="K4" s="2"/>
      <c r="L4" s="2">
        <v>1</v>
      </c>
      <c r="M4" s="6"/>
      <c r="N4" s="2"/>
      <c r="O4" s="2"/>
      <c r="P4" s="2"/>
      <c r="Q4" s="2"/>
      <c r="R4" s="2"/>
      <c r="S4" s="2"/>
      <c r="T4" s="2">
        <v>1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>
        <f aca="true" t="shared" si="3" ref="AS4:AS32">COUNT(E4:AQ4)</f>
        <v>2</v>
      </c>
    </row>
    <row r="5" spans="1:45" ht="12.75">
      <c r="A5" s="7" t="str">
        <f>'[1]schoonmaaklijst'!C3</f>
        <v>Astrid Besseling</v>
      </c>
      <c r="B5">
        <f t="shared" si="2"/>
        <v>2</v>
      </c>
      <c r="C5" t="str">
        <f>VLOOKUP(A5,'[1]schoonmaaklijst'!C:E,3,FALSE)</f>
        <v>072 534 01 97</v>
      </c>
      <c r="D5" t="str">
        <f>VLOOKUP(A5,'[1]schoonmaaklijst'!C:F,4,FALSE)</f>
        <v>06 306 107 53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v>1</v>
      </c>
      <c r="AA5" s="2"/>
      <c r="AB5" s="2"/>
      <c r="AC5" s="2"/>
      <c r="AD5" s="2"/>
      <c r="AE5" s="2"/>
      <c r="AF5" s="2"/>
      <c r="AG5" s="2"/>
      <c r="AH5" s="2">
        <v>1</v>
      </c>
      <c r="AI5" s="2"/>
      <c r="AJ5" s="2"/>
      <c r="AK5" s="2"/>
      <c r="AL5" s="2"/>
      <c r="AM5" s="2"/>
      <c r="AN5" s="2"/>
      <c r="AO5" s="2"/>
      <c r="AP5" s="2"/>
      <c r="AQ5" s="2"/>
      <c r="AR5" s="3"/>
      <c r="AS5">
        <f t="shared" si="3"/>
        <v>2</v>
      </c>
    </row>
    <row r="6" spans="1:45" ht="12.75" hidden="1">
      <c r="A6" s="7" t="str">
        <f>'[1]schoonmaaklijst'!C4</f>
        <v>Cees Doornebal</v>
      </c>
      <c r="B6">
        <f t="shared" si="2"/>
        <v>1</v>
      </c>
      <c r="C6" t="str">
        <f>VLOOKUP(A6,'[1]schoonmaaklijst'!C:E,3,FALSE)</f>
        <v>072-5052877</v>
      </c>
      <c r="D6" t="str">
        <f>VLOOKUP(A6,'[1]schoonmaaklijst'!C:F,4,FALSE)</f>
        <v>06-51854018</v>
      </c>
      <c r="E6" s="2"/>
      <c r="F6" s="2"/>
      <c r="G6" s="2"/>
      <c r="H6" s="2"/>
      <c r="I6" s="2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>
        <f t="shared" si="3"/>
        <v>1</v>
      </c>
    </row>
    <row r="7" spans="1:45" ht="12.75">
      <c r="A7" t="str">
        <f>'[1]schoonmaaklijst'!C5</f>
        <v>Henriette Jansen</v>
      </c>
      <c r="B7">
        <f t="shared" si="2"/>
        <v>3</v>
      </c>
      <c r="C7">
        <f>VLOOKUP(A7,'[1]schoonmaaklijst'!C:E,3,FALSE)</f>
        <v>725335226</v>
      </c>
      <c r="D7">
        <f>VLOOKUP(A7,'[1]schoonmaaklijst'!C:F,4,FALSE)</f>
        <v>642002129</v>
      </c>
      <c r="E7" s="2"/>
      <c r="F7" s="2"/>
      <c r="G7" s="2">
        <v>1</v>
      </c>
      <c r="H7" s="2"/>
      <c r="I7" s="2"/>
      <c r="J7" s="2"/>
      <c r="K7" s="2"/>
      <c r="L7" s="2"/>
      <c r="M7" s="2"/>
      <c r="N7" s="2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v>1</v>
      </c>
      <c r="AL7" s="2"/>
      <c r="AM7" s="2"/>
      <c r="AN7" s="2"/>
      <c r="AO7" s="2"/>
      <c r="AP7" s="2"/>
      <c r="AQ7" s="2"/>
      <c r="AR7" s="5"/>
      <c r="AS7">
        <f t="shared" si="3"/>
        <v>3</v>
      </c>
    </row>
    <row r="8" spans="1:45" ht="12.75">
      <c r="A8" t="str">
        <f>'[1]schoonmaaklijst'!C6</f>
        <v>jan schot</v>
      </c>
      <c r="B8">
        <f t="shared" si="2"/>
        <v>2</v>
      </c>
      <c r="C8" t="str">
        <f>VLOOKUP(A8,'[1]schoonmaaklijst'!C:E,3,FALSE)</f>
        <v>06-23 47 42 10</v>
      </c>
      <c r="D8">
        <f>VLOOKUP(A8,'[1]schoonmaaklijst'!C:F,4,FALSE)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>
        <v>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>
        <v>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  <c r="AS8">
        <f t="shared" si="3"/>
        <v>2</v>
      </c>
    </row>
    <row r="9" spans="1:45" ht="12" customHeight="1">
      <c r="A9" t="str">
        <f>'[1]schoonmaaklijst'!C7</f>
        <v>Juut Sterkenburg</v>
      </c>
      <c r="B9">
        <f t="shared" si="2"/>
        <v>2</v>
      </c>
      <c r="C9" t="str">
        <f>VLOOKUP(A9,'[1]schoonmaaklijst'!C:E,3,FALSE)</f>
        <v>072 5340131</v>
      </c>
      <c r="D9" t="str">
        <f>VLOOKUP(A9,'[1]schoonmaaklijst'!C:F,4,FALSE)</f>
        <v>06 52626555</v>
      </c>
      <c r="E9" s="2"/>
      <c r="F9" s="2"/>
      <c r="G9" s="2"/>
      <c r="H9" s="2"/>
      <c r="I9" s="2"/>
      <c r="J9" s="2">
        <v>1</v>
      </c>
      <c r="K9" s="2"/>
      <c r="L9" s="2"/>
      <c r="M9" s="2"/>
      <c r="N9" s="2"/>
      <c r="O9" s="2"/>
      <c r="P9" s="2"/>
      <c r="Q9" s="2"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3"/>
      <c r="AS9">
        <f t="shared" si="3"/>
        <v>2</v>
      </c>
    </row>
    <row r="10" spans="1:45" ht="11.25" customHeight="1">
      <c r="A10" t="str">
        <f>'[1]schoonmaaklijst'!C8</f>
        <v>Karen van der Blom</v>
      </c>
      <c r="B10">
        <f t="shared" si="2"/>
        <v>2</v>
      </c>
      <c r="C10" t="str">
        <f>VLOOKUP(A10,'[1]schoonmaaklijst'!C:E,3,FALSE)</f>
        <v>072-5330617</v>
      </c>
      <c r="D10" t="str">
        <f>VLOOKUP(A10,'[1]schoonmaaklijst'!C:F,4,FALSE)</f>
        <v>06-18869814</v>
      </c>
      <c r="E10" s="2"/>
      <c r="F10" s="2"/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1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3"/>
      <c r="AS10">
        <f t="shared" si="3"/>
        <v>2</v>
      </c>
    </row>
    <row r="11" spans="1:45" ht="12.75">
      <c r="A11" t="str">
        <f>'[1]schoonmaaklijst'!C9</f>
        <v>Margriet van Schooten</v>
      </c>
      <c r="B11">
        <f t="shared" si="2"/>
        <v>2</v>
      </c>
      <c r="C11" t="str">
        <f>VLOOKUP(A11,'[1]schoonmaaklijst'!C:E,3,FALSE)</f>
        <v>072-5333881</v>
      </c>
      <c r="D11">
        <f>VLOOKUP(A11,'[1]schoonmaaklijst'!C:F,4,FALSE)</f>
        <v>0</v>
      </c>
      <c r="E11" s="2"/>
      <c r="F11" s="2"/>
      <c r="G11" s="2"/>
      <c r="H11" s="2"/>
      <c r="I11" s="2"/>
      <c r="J11" s="2"/>
      <c r="K11" s="2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1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>
        <f t="shared" si="3"/>
        <v>2</v>
      </c>
    </row>
    <row r="12" spans="1:45" ht="12" customHeight="1">
      <c r="A12" t="str">
        <f>'[1]schoonmaaklijst'!C10</f>
        <v>Michael Busso</v>
      </c>
      <c r="B12">
        <f t="shared" si="2"/>
        <v>2</v>
      </c>
      <c r="C12">
        <f>VLOOKUP(A12,'[1]schoonmaaklijst'!C:E,3,FALSE)</f>
        <v>5340197</v>
      </c>
      <c r="D12">
        <f>VLOOKUP(A12,'[1]schoonmaaklijst'!C:F,4,FALSE)</f>
        <v>0</v>
      </c>
      <c r="E12" s="6"/>
      <c r="F12" s="6"/>
      <c r="G12" s="6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  <c r="R12" s="2"/>
      <c r="S12" s="2">
        <v>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>
        <f t="shared" si="3"/>
        <v>2</v>
      </c>
    </row>
    <row r="13" spans="1:45" ht="11.25" customHeight="1">
      <c r="A13" s="7" t="str">
        <f>'[1]schoonmaaklijst'!C11</f>
        <v>Mirjam Leijen</v>
      </c>
      <c r="B13">
        <f t="shared" si="2"/>
        <v>2</v>
      </c>
      <c r="C13">
        <f>VLOOKUP(A13,'[1]schoonmaaklijst'!C:E,3,FALSE)</f>
        <v>725337476</v>
      </c>
      <c r="D13">
        <f>VLOOKUP(A13,'[1]schoonmaaklijst'!C:F,4,FALSE)</f>
        <v>615548285</v>
      </c>
      <c r="E13" s="2"/>
      <c r="F13" s="2"/>
      <c r="G13" s="2"/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1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  <c r="AS13">
        <f t="shared" si="3"/>
        <v>2</v>
      </c>
    </row>
    <row r="14" spans="1:45" ht="11.25" customHeight="1">
      <c r="A14" s="7" t="str">
        <f>'[1]schoonmaaklijst'!C12</f>
        <v>paul berkman</v>
      </c>
      <c r="B14">
        <f t="shared" si="2"/>
        <v>2</v>
      </c>
      <c r="C14" t="str">
        <f>VLOOKUP(A14,'[1]schoonmaaklijst'!C:E,3,FALSE)</f>
        <v>072-5337371</v>
      </c>
      <c r="D14" t="str">
        <f>VLOOKUP(A14,'[1]schoonmaaklijst'!C:F,4,FALSE)</f>
        <v>06-12089204</v>
      </c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  <c r="AS14">
        <f t="shared" si="3"/>
        <v>2</v>
      </c>
    </row>
    <row r="15" spans="1:45" ht="12.75">
      <c r="A15" s="7" t="str">
        <f>'[1]schoonmaaklijst'!C13</f>
        <v>Petra van Haasteren</v>
      </c>
      <c r="B15">
        <f t="shared" si="2"/>
        <v>2</v>
      </c>
      <c r="C15">
        <f>VLOOKUP(A15,'[1]schoonmaaklijst'!C:E,3,FALSE)</f>
        <v>645473994</v>
      </c>
      <c r="D15">
        <f>VLOOKUP(A15,'[1]schoonmaaklijst'!C:F,4,FALSE)</f>
        <v>645473994</v>
      </c>
      <c r="E15" s="2"/>
      <c r="F15" s="2"/>
      <c r="G15" s="6"/>
      <c r="H15" s="2">
        <v>1</v>
      </c>
      <c r="I15" s="6"/>
      <c r="J15" s="2"/>
      <c r="K15" s="6"/>
      <c r="L15" s="6"/>
      <c r="M15" s="2"/>
      <c r="N15" s="2"/>
      <c r="O15" s="2"/>
      <c r="P15" s="2"/>
      <c r="Q15" s="2"/>
      <c r="R15" s="2"/>
      <c r="S15" s="6"/>
      <c r="T15" s="2"/>
      <c r="U15" s="2"/>
      <c r="V15" s="2"/>
      <c r="W15" s="2"/>
      <c r="X15" s="2"/>
      <c r="Y15" s="2"/>
      <c r="Z15" s="2"/>
      <c r="AA15" s="2"/>
      <c r="AB15" s="2">
        <v>1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5"/>
      <c r="AS15">
        <f t="shared" si="3"/>
        <v>2</v>
      </c>
    </row>
    <row r="16" spans="1:45" ht="12.75">
      <c r="A16" s="4" t="str">
        <f>'[1]schoonmaaklijst'!C14</f>
        <v>Theo Beers</v>
      </c>
      <c r="B16">
        <f t="shared" si="2"/>
        <v>2</v>
      </c>
      <c r="C16" t="str">
        <f>VLOOKUP(A16,'[1]schoonmaaklijst'!C:E,3,FALSE)</f>
        <v>072 5338662</v>
      </c>
      <c r="D16" t="str">
        <f>VLOOKUP(A16,'[1]schoonmaaklijst'!C:F,4,FALSE)</f>
        <v>06 16199280</v>
      </c>
      <c r="E16" s="6"/>
      <c r="F16" s="6"/>
      <c r="G16" s="6"/>
      <c r="H16" s="6"/>
      <c r="I16" s="6"/>
      <c r="J16" s="2"/>
      <c r="K16" s="2"/>
      <c r="L16" s="2">
        <v>1</v>
      </c>
      <c r="M16" s="6"/>
      <c r="N16" s="2"/>
      <c r="O16" s="2"/>
      <c r="P16" s="2"/>
      <c r="Q16" s="2"/>
      <c r="R16" s="2"/>
      <c r="S16" s="2"/>
      <c r="T16" s="2">
        <v>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3"/>
      <c r="AS16">
        <f t="shared" si="3"/>
        <v>2</v>
      </c>
    </row>
    <row r="17" spans="1:45" ht="12.75">
      <c r="A17" s="8" t="str">
        <f>'[1]schoonmaaklijst'!C15</f>
        <v>Merel Trompert</v>
      </c>
      <c r="B17">
        <f t="shared" si="2"/>
        <v>3</v>
      </c>
      <c r="C17" t="str">
        <f>VLOOKUP(A17,'[1]schoonmaaklijst'!C:E,3,FALSE)</f>
        <v>06-47664904</v>
      </c>
      <c r="D17">
        <f>VLOOKUP(A17,'[1]schoonmaaklijst'!C:F,4,FALSE)</f>
        <v>0</v>
      </c>
      <c r="E17" s="2"/>
      <c r="F17" s="2"/>
      <c r="G17" s="2"/>
      <c r="H17" s="2"/>
      <c r="I17" s="2"/>
      <c r="J17" s="2">
        <v>1</v>
      </c>
      <c r="K17" s="2"/>
      <c r="L17" s="6"/>
      <c r="M17" s="2"/>
      <c r="N17" s="2"/>
      <c r="O17" s="2"/>
      <c r="P17" s="2"/>
      <c r="Q17" s="2"/>
      <c r="R17" s="2"/>
      <c r="S17" s="2"/>
      <c r="T17" s="6"/>
      <c r="U17" s="2">
        <v>1</v>
      </c>
      <c r="V17" s="2"/>
      <c r="W17" s="2"/>
      <c r="X17" s="2"/>
      <c r="Y17" s="2"/>
      <c r="Z17" s="2"/>
      <c r="AA17" s="2"/>
      <c r="AB17" s="2"/>
      <c r="AC17" s="2"/>
      <c r="AD17" s="6"/>
      <c r="AE17" s="6"/>
      <c r="AF17" s="2">
        <v>1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  <c r="AS17">
        <f t="shared" si="3"/>
        <v>3</v>
      </c>
    </row>
    <row r="18" spans="1:45" ht="13.5" customHeight="1">
      <c r="A18" s="8" t="str">
        <f>'[1]schoonmaaklijst'!C16</f>
        <v>Leonie Grossenbagt</v>
      </c>
      <c r="B18">
        <f t="shared" si="2"/>
        <v>3</v>
      </c>
      <c r="C18">
        <f>VLOOKUP(A18,'[1]schoonmaaklijst'!C:E,3,FALSE)</f>
        <v>647980595</v>
      </c>
      <c r="D18">
        <f>VLOOKUP(A18,'[1]schoonmaaklijst'!C:F,4,FALSE)</f>
        <v>0</v>
      </c>
      <c r="E18" s="2"/>
      <c r="F18" s="2"/>
      <c r="G18" s="2"/>
      <c r="H18" s="2"/>
      <c r="I18" s="2"/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v>1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5"/>
      <c r="AS18">
        <f t="shared" si="3"/>
        <v>3</v>
      </c>
    </row>
    <row r="19" spans="1:45" ht="12.75">
      <c r="A19" t="str">
        <f>'[1]schoonmaaklijst'!C17</f>
        <v>Jerry de Koning</v>
      </c>
      <c r="B19">
        <f t="shared" si="2"/>
        <v>1</v>
      </c>
      <c r="C19" t="str">
        <f>VLOOKUP(A19,'[1]schoonmaaklijst'!C:E,3,FALSE)</f>
        <v>06-41040649</v>
      </c>
      <c r="D19">
        <f>VLOOKUP(A19,'[1]schoonmaaklijst'!C:F,4,FALSE)</f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5"/>
      <c r="AS19">
        <f t="shared" si="3"/>
        <v>1</v>
      </c>
    </row>
    <row r="20" spans="1:45" ht="12.75">
      <c r="A20" t="str">
        <f>'[1]schoonmaaklijst'!C18</f>
        <v>Henk Jan Kleijn</v>
      </c>
      <c r="B20">
        <f t="shared" si="2"/>
        <v>2</v>
      </c>
      <c r="C20" t="str">
        <f>VLOOKUP(A20,'[1]schoonmaaklijst'!C:E,3,FALSE)</f>
        <v>072-5332437</v>
      </c>
      <c r="D20">
        <f>VLOOKUP(A20,'[1]schoonmaaklijst'!C:F,4,FALSE)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1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5"/>
      <c r="AS20">
        <f t="shared" si="3"/>
        <v>2</v>
      </c>
    </row>
    <row r="21" spans="1:45" ht="12.75">
      <c r="A21" t="str">
        <f>'[1]schoonmaaklijst'!C19</f>
        <v>Denise van de Graaf</v>
      </c>
      <c r="B21">
        <f t="shared" si="2"/>
        <v>2</v>
      </c>
      <c r="C21" t="str">
        <f>VLOOKUP(A21,'[1]schoonmaaklijst'!C:E,3,FALSE)</f>
        <v>072-532008</v>
      </c>
      <c r="D21">
        <f>VLOOKUP(A21,'[1]schoonmaaklijst'!C:F,4,FALSE)</f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1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5"/>
      <c r="AS21">
        <f t="shared" si="3"/>
        <v>2</v>
      </c>
    </row>
    <row r="22" spans="1:45" ht="12.75" customHeight="1">
      <c r="A22" t="str">
        <f>'[1]schoonmaaklijst'!C20</f>
        <v>Manon Zandbergen</v>
      </c>
      <c r="B22">
        <f t="shared" si="2"/>
        <v>2</v>
      </c>
      <c r="C22" t="str">
        <f>'[1]schoonmaaklijst'!E20</f>
        <v>06-42908665</v>
      </c>
      <c r="D22">
        <f>'[1]schoonmaaklijst'!F20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/>
      <c r="AA22" s="2"/>
      <c r="AB22" s="2"/>
      <c r="AC22" s="2"/>
      <c r="AD22" s="2"/>
      <c r="AE22" s="2"/>
      <c r="AF22" s="2"/>
      <c r="AG22" s="2"/>
      <c r="AH22" s="2">
        <v>1</v>
      </c>
      <c r="AI22" s="2"/>
      <c r="AJ22" s="2"/>
      <c r="AK22" s="2"/>
      <c r="AL22" s="2"/>
      <c r="AM22" s="2"/>
      <c r="AN22" s="2"/>
      <c r="AO22" s="2"/>
      <c r="AP22" s="2"/>
      <c r="AQ22" s="2"/>
      <c r="AR22" s="3"/>
      <c r="AS22">
        <f t="shared" si="3"/>
        <v>2</v>
      </c>
    </row>
    <row r="23" spans="1:45" ht="12.75">
      <c r="A23" t="str">
        <f>'[1]schoonmaaklijst'!C21</f>
        <v>Margriet van Vuure</v>
      </c>
      <c r="B23">
        <f t="shared" si="2"/>
        <v>2</v>
      </c>
      <c r="C23" t="str">
        <f>'[1]schoonmaaklijst'!E21</f>
        <v>06-55704754</v>
      </c>
      <c r="D23">
        <f>'[1]schoonmaaklijst'!F21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</v>
      </c>
      <c r="P23" s="2"/>
      <c r="Q23" s="2"/>
      <c r="R23" s="2"/>
      <c r="S23" s="2"/>
      <c r="T23" s="2"/>
      <c r="U23" s="2"/>
      <c r="V23" s="2"/>
      <c r="W23" s="2"/>
      <c r="X23" s="2"/>
      <c r="Y23" s="2">
        <v>1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>
        <f t="shared" si="3"/>
        <v>2</v>
      </c>
    </row>
    <row r="24" spans="1:45" ht="12.75">
      <c r="A24" t="str">
        <f>'[1]schoonmaaklijst'!C22</f>
        <v>Carla Rijnders</v>
      </c>
      <c r="B24">
        <f t="shared" si="2"/>
        <v>2</v>
      </c>
      <c r="C24" t="str">
        <f>'[1]schoonmaaklijst'!E22</f>
        <v>06-54974241</v>
      </c>
      <c r="D24">
        <f>'[1]schoonmaaklijst'!F22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1</v>
      </c>
      <c r="AJ24" s="2"/>
      <c r="AK24" s="2"/>
      <c r="AL24" s="2"/>
      <c r="AM24" s="2"/>
      <c r="AN24" s="2"/>
      <c r="AO24" s="2"/>
      <c r="AP24" s="2"/>
      <c r="AQ24" s="2"/>
      <c r="AR24" s="3"/>
      <c r="AS24">
        <f t="shared" si="3"/>
        <v>2</v>
      </c>
    </row>
    <row r="25" spans="1:45" ht="12.75" hidden="1">
      <c r="A25" t="str">
        <f>'[1]schoonmaaklijst'!C23</f>
        <v>Pien van Baarsen</v>
      </c>
      <c r="B25">
        <f t="shared" si="2"/>
        <v>1</v>
      </c>
      <c r="C25">
        <f>'[1]schoonmaaklijst'!E23</f>
        <v>613313303</v>
      </c>
      <c r="D25">
        <f>'[1]schoonmaaklijst'!F23</f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v>1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3"/>
      <c r="AS25">
        <f t="shared" si="3"/>
        <v>1</v>
      </c>
    </row>
    <row r="26" spans="1:45" ht="12.75">
      <c r="A26" t="str">
        <f>'[1]schoonmaaklijst'!C24</f>
        <v>Bas Oud</v>
      </c>
      <c r="B26">
        <f t="shared" si="2"/>
        <v>2</v>
      </c>
      <c r="C26">
        <f>'[1]schoonmaaklijst'!E24</f>
        <v>610282963</v>
      </c>
      <c r="D26">
        <f>'[1]schoonmaaklijst'!F24</f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1</v>
      </c>
      <c r="T26" s="2"/>
      <c r="U26" s="6"/>
      <c r="V26" s="2"/>
      <c r="W26" s="2"/>
      <c r="X26" s="2"/>
      <c r="Y26" s="2"/>
      <c r="Z26" s="6"/>
      <c r="AA26" s="2"/>
      <c r="AB26" s="6"/>
      <c r="AC26" s="2"/>
      <c r="AD26" s="6"/>
      <c r="AE26" s="6"/>
      <c r="AF26" s="2"/>
      <c r="AG26" s="2"/>
      <c r="AH26" s="2"/>
      <c r="AI26" s="6"/>
      <c r="AJ26" s="2">
        <v>1</v>
      </c>
      <c r="AK26" s="2"/>
      <c r="AL26" s="2"/>
      <c r="AM26" s="2"/>
      <c r="AN26" s="2"/>
      <c r="AO26" s="2"/>
      <c r="AP26" s="2"/>
      <c r="AQ26" s="2"/>
      <c r="AR26" s="3"/>
      <c r="AS26">
        <f t="shared" si="3"/>
        <v>2</v>
      </c>
    </row>
    <row r="27" spans="1:45" ht="12.75" hidden="1">
      <c r="A27" t="str">
        <f>'[1]schoonmaaklijst'!C25</f>
        <v>Koen Verdonk</v>
      </c>
      <c r="B27">
        <f>COUNT(E27:AO27)</f>
        <v>0</v>
      </c>
      <c r="C27" t="str">
        <f>'[1]schoonmaaklijst'!E25</f>
        <v>06-300051281</v>
      </c>
      <c r="D27">
        <f>'[1]schoonmaaklijst'!F25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6"/>
      <c r="V27" s="6"/>
      <c r="W27" s="6"/>
      <c r="X27" s="30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3"/>
      <c r="AS27">
        <f t="shared" si="3"/>
        <v>0</v>
      </c>
    </row>
    <row r="28" spans="1:45" ht="12.75">
      <c r="A28" t="str">
        <f>'[1]schoonmaaklijst'!C26</f>
        <v>Dennie de Regt</v>
      </c>
      <c r="B28">
        <f t="shared" si="2"/>
        <v>2</v>
      </c>
      <c r="C28" t="str">
        <f>'[1]schoonmaaklijst'!E26</f>
        <v>072-5337544</v>
      </c>
      <c r="D28" t="str">
        <f>'[1]schoonmaaklijst'!F26</f>
        <v>0630976208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6"/>
      <c r="P28" s="2"/>
      <c r="Q28" s="2"/>
      <c r="R28" s="6"/>
      <c r="S28" s="2"/>
      <c r="T28" s="6"/>
      <c r="U28" s="2"/>
      <c r="V28" s="2"/>
      <c r="W28" s="2"/>
      <c r="X28" s="2"/>
      <c r="Y28" s="2"/>
      <c r="Z28" s="2"/>
      <c r="AA28" s="2"/>
      <c r="AB28" s="2"/>
      <c r="AC28" s="2"/>
      <c r="AD28" s="2">
        <v>1</v>
      </c>
      <c r="AE28" s="2"/>
      <c r="AF28" s="2"/>
      <c r="AG28" s="2"/>
      <c r="AH28" s="2"/>
      <c r="AI28" s="2"/>
      <c r="AJ28" s="2"/>
      <c r="AK28" s="2">
        <v>1</v>
      </c>
      <c r="AL28" s="2"/>
      <c r="AM28" s="2"/>
      <c r="AN28" s="2"/>
      <c r="AO28" s="2"/>
      <c r="AP28" s="2"/>
      <c r="AQ28" s="2"/>
      <c r="AR28" s="3"/>
      <c r="AS28">
        <f t="shared" si="3"/>
        <v>2</v>
      </c>
    </row>
    <row r="29" spans="1:45" ht="12.75">
      <c r="A29" t="str">
        <f>'[1]schoonmaaklijst'!C27</f>
        <v>Senna Verhoef</v>
      </c>
      <c r="B29">
        <f t="shared" si="2"/>
        <v>2</v>
      </c>
      <c r="C29" t="str">
        <f>'[1]schoonmaaklijst'!E27</f>
        <v>06-47593578</v>
      </c>
      <c r="D29" t="str">
        <f>'[1]schoonmaaklijst'!F27</f>
        <v>072-5331055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1</v>
      </c>
      <c r="AB29" s="2"/>
      <c r="AC29" s="2"/>
      <c r="AD29" s="2"/>
      <c r="AE29" s="2"/>
      <c r="AF29" s="2"/>
      <c r="AG29" s="2"/>
      <c r="AH29" s="2"/>
      <c r="AI29" s="2"/>
      <c r="AJ29" s="2">
        <v>1</v>
      </c>
      <c r="AK29" s="2"/>
      <c r="AL29" s="2"/>
      <c r="AM29" s="2"/>
      <c r="AN29" s="2"/>
      <c r="AO29" s="2"/>
      <c r="AP29" s="2"/>
      <c r="AQ29" s="2"/>
      <c r="AR29" s="3"/>
      <c r="AS29">
        <f t="shared" si="3"/>
        <v>2</v>
      </c>
    </row>
    <row r="30" spans="1:45" ht="12.75">
      <c r="A30" t="str">
        <f>'[1]schoonmaaklijst'!C28</f>
        <v>Diana Zekveld</v>
      </c>
      <c r="B30">
        <f>COUNT(E30:AO30)</f>
        <v>1</v>
      </c>
      <c r="C30" t="str">
        <f>'[1]schoonmaaklijst'!E28</f>
        <v>0725333836</v>
      </c>
      <c r="D30" t="str">
        <f>'[1]schoonmaaklijst'!F28</f>
        <v>0638121658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2"/>
      <c r="V30" s="2"/>
      <c r="W30" s="2"/>
      <c r="X30" s="2"/>
      <c r="Y30" s="2"/>
      <c r="Z30" s="2"/>
      <c r="AA30" s="2"/>
      <c r="AB30" s="2">
        <v>1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  <c r="AS30">
        <f t="shared" si="3"/>
        <v>1</v>
      </c>
    </row>
    <row r="31" spans="1:45" ht="12.75">
      <c r="A31" t="str">
        <f>'[1]schoonmaaklijst'!C29</f>
        <v>Yolanda Schuit</v>
      </c>
      <c r="B31">
        <f>COUNT(E31:AO31)</f>
        <v>1</v>
      </c>
      <c r="C31" t="str">
        <f>'[1]schoonmaaklijst'!E29</f>
        <v>0725330436</v>
      </c>
      <c r="D31" t="str">
        <f>'[1]schoonmaaklijst'!F29</f>
        <v>0620641057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5"/>
      <c r="Z31" s="6"/>
      <c r="AA31" s="5"/>
      <c r="AB31" s="6"/>
      <c r="AC31" s="2"/>
      <c r="AD31" s="6"/>
      <c r="AE31" s="5"/>
      <c r="AF31" s="6"/>
      <c r="AG31" s="5"/>
      <c r="AH31" s="6"/>
      <c r="AI31" s="2">
        <v>1</v>
      </c>
      <c r="AJ31" s="6"/>
      <c r="AK31" s="5"/>
      <c r="AL31" s="6"/>
      <c r="AM31" s="5"/>
      <c r="AN31" s="6"/>
      <c r="AO31" s="5"/>
      <c r="AP31" s="6"/>
      <c r="AQ31" s="5"/>
      <c r="AR31" s="3"/>
      <c r="AS31">
        <f t="shared" si="3"/>
        <v>1</v>
      </c>
    </row>
    <row r="32" spans="5:45" ht="12.75">
      <c r="E32">
        <f aca="true" t="shared" si="4" ref="E32:O32">COUNT(E4:E21)</f>
        <v>0</v>
      </c>
      <c r="F32">
        <f t="shared" si="4"/>
        <v>0</v>
      </c>
      <c r="G32">
        <f t="shared" si="4"/>
        <v>2</v>
      </c>
      <c r="H32">
        <f t="shared" si="4"/>
        <v>2</v>
      </c>
      <c r="I32">
        <f t="shared" si="4"/>
        <v>1</v>
      </c>
      <c r="J32">
        <f t="shared" si="4"/>
        <v>3</v>
      </c>
      <c r="K32">
        <f t="shared" si="4"/>
        <v>2</v>
      </c>
      <c r="L32">
        <f t="shared" si="4"/>
        <v>2</v>
      </c>
      <c r="M32">
        <f t="shared" si="4"/>
        <v>1</v>
      </c>
      <c r="N32">
        <f t="shared" si="4"/>
        <v>2</v>
      </c>
      <c r="O32">
        <f t="shared" si="4"/>
        <v>1</v>
      </c>
      <c r="P32">
        <f>COUNT(P4:P29)</f>
        <v>2</v>
      </c>
      <c r="Q32">
        <f aca="true" t="shared" si="5" ref="Q32:AQ32">COUNT(Q4:Q29)</f>
        <v>2</v>
      </c>
      <c r="R32">
        <f t="shared" si="5"/>
        <v>1</v>
      </c>
      <c r="S32">
        <f t="shared" si="5"/>
        <v>2</v>
      </c>
      <c r="T32">
        <f t="shared" si="5"/>
        <v>2</v>
      </c>
      <c r="U32">
        <f t="shared" si="5"/>
        <v>2</v>
      </c>
      <c r="V32">
        <f t="shared" si="5"/>
        <v>0</v>
      </c>
      <c r="W32">
        <f t="shared" si="5"/>
        <v>0</v>
      </c>
      <c r="X32">
        <f t="shared" si="5"/>
        <v>1</v>
      </c>
      <c r="Y32">
        <f t="shared" si="5"/>
        <v>2</v>
      </c>
      <c r="Z32">
        <f t="shared" si="5"/>
        <v>1</v>
      </c>
      <c r="AA32">
        <f t="shared" si="5"/>
        <v>2</v>
      </c>
      <c r="AB32">
        <f>COUNT(AB4:AB31)</f>
        <v>2</v>
      </c>
      <c r="AC32">
        <f>COUNT(AC4:AC31)</f>
        <v>0</v>
      </c>
      <c r="AD32">
        <f>COUNT(AD4:AD29)</f>
        <v>2</v>
      </c>
      <c r="AE32">
        <f t="shared" si="5"/>
        <v>2</v>
      </c>
      <c r="AF32">
        <f t="shared" si="5"/>
        <v>2</v>
      </c>
      <c r="AG32">
        <f t="shared" si="5"/>
        <v>2</v>
      </c>
      <c r="AH32">
        <f t="shared" si="5"/>
        <v>2</v>
      </c>
      <c r="AI32">
        <f>COUNT(AI4:AI31)</f>
        <v>2</v>
      </c>
      <c r="AJ32">
        <f t="shared" si="5"/>
        <v>2</v>
      </c>
      <c r="AK32">
        <f>COUNT(AK4:AK31)</f>
        <v>2</v>
      </c>
      <c r="AL32">
        <f t="shared" si="5"/>
        <v>0</v>
      </c>
      <c r="AM32">
        <f t="shared" si="5"/>
        <v>0</v>
      </c>
      <c r="AN32">
        <f t="shared" si="5"/>
        <v>0</v>
      </c>
      <c r="AO32">
        <f t="shared" si="5"/>
        <v>0</v>
      </c>
      <c r="AP32">
        <f t="shared" si="5"/>
        <v>0</v>
      </c>
      <c r="AQ32">
        <f t="shared" si="5"/>
        <v>0</v>
      </c>
      <c r="AS32">
        <f t="shared" si="3"/>
        <v>39</v>
      </c>
    </row>
  </sheetData>
  <sheetProtection/>
  <conditionalFormatting sqref="E8 E16:K16 H14:O14 E7:F7 H7:M7 E17 E13:G13 E15:G15 G17:I17 E14:F14 E6:H6 E9:I10 E11:J12 M16:S16 E3:K4 M4:S4 L3:AR3 E18:I18 G8:H8 K10:L10 N10:X10 K9:P9 E20:M20 O20:AF20 J8:N8 P8:AC8 Q21:AF21 U16:AQ16 U4:AQ4 K17:T18 V17:AE18 Q14:AQ14 R24:AH24 L11:Z11 I15:AA15 Q25 E19:AB19 E24:O28 Q26:R28 E23:N23 P23:X23 E21:O21 O7:AJ7 R9:AQ9 L12:R12 T12:AQ12 E5:Y5 J6:Y6 S25:AR25 E31:AB31 Z10:AQ10 AA5:AG5 AB11:AQ11 E29:Z29 AC15:AQ15 E30:AA30 AC30:AJ30 AD19 AD31:AH31 AE8:AQ8 Z23:AR23 T28:AC28 AE28:AJ28 E22:W22 T27:AR27 I13:AD13 Y22:AG22 AF13:AQ13 AG17:AQ17 AG18:AR18 AF19:AR19 AH20:AR21 AI5:AQ5 AI22:AR22 AJ24:AR24 T26:AI26 AK26:AR26 AJ31:AR31 AB29:AI29 AL28:AR28 AK29:AR30 AL7:AQ7">
    <cfRule type="cellIs" priority="125" dxfId="0" operator="equal" stopIfTrue="1">
      <formula>#REF!</formula>
    </cfRule>
  </conditionalFormatting>
  <conditionalFormatting sqref="AR22:AR31 AR16">
    <cfRule type="cellIs" priority="124" dxfId="223" operator="equal" stopIfTrue="1">
      <formula>1</formula>
    </cfRule>
  </conditionalFormatting>
  <conditionalFormatting sqref="AR16">
    <cfRule type="cellIs" priority="123" dxfId="223" operator="equal" stopIfTrue="1">
      <formula>1</formula>
    </cfRule>
  </conditionalFormatting>
  <conditionalFormatting sqref="AR22:AR31">
    <cfRule type="cellIs" priority="122" dxfId="223" operator="equal" stopIfTrue="1">
      <formula>1</formula>
    </cfRule>
  </conditionalFormatting>
  <conditionalFormatting sqref="AR15">
    <cfRule type="cellIs" priority="121" dxfId="0" operator="equal" stopIfTrue="1">
      <formula>#REF!</formula>
    </cfRule>
  </conditionalFormatting>
  <conditionalFormatting sqref="AR15">
    <cfRule type="cellIs" priority="120" dxfId="223" operator="equal" stopIfTrue="1">
      <formula>1</formula>
    </cfRule>
  </conditionalFormatting>
  <conditionalFormatting sqref="AR7">
    <cfRule type="cellIs" priority="119" dxfId="0" operator="equal" stopIfTrue="1">
      <formula>#REF!</formula>
    </cfRule>
  </conditionalFormatting>
  <conditionalFormatting sqref="AR7">
    <cfRule type="cellIs" priority="118" dxfId="223" operator="equal" stopIfTrue="1">
      <formula>1</formula>
    </cfRule>
  </conditionalFormatting>
  <conditionalFormatting sqref="F17">
    <cfRule type="cellIs" priority="110" dxfId="223" operator="equal" stopIfTrue="1">
      <formula>1</formula>
    </cfRule>
  </conditionalFormatting>
  <conditionalFormatting sqref="F8">
    <cfRule type="cellIs" priority="117" dxfId="0" operator="equal" stopIfTrue="1">
      <formula>#REF!</formula>
    </cfRule>
  </conditionalFormatting>
  <conditionalFormatting sqref="F8">
    <cfRule type="cellIs" priority="116" dxfId="223" operator="equal" stopIfTrue="1">
      <formula>1</formula>
    </cfRule>
  </conditionalFormatting>
  <conditionalFormatting sqref="H13">
    <cfRule type="cellIs" priority="108" dxfId="223" operator="equal" stopIfTrue="1">
      <formula>1</formula>
    </cfRule>
  </conditionalFormatting>
  <conditionalFormatting sqref="G14">
    <cfRule type="cellIs" priority="115" dxfId="0" operator="equal" stopIfTrue="1">
      <formula>#REF!</formula>
    </cfRule>
  </conditionalFormatting>
  <conditionalFormatting sqref="G14">
    <cfRule type="cellIs" priority="114" dxfId="223" operator="equal" stopIfTrue="1">
      <formula>1</formula>
    </cfRule>
  </conditionalFormatting>
  <conditionalFormatting sqref="G7">
    <cfRule type="cellIs" priority="113" dxfId="0" operator="equal" stopIfTrue="1">
      <formula>#REF!</formula>
    </cfRule>
  </conditionalFormatting>
  <conditionalFormatting sqref="G7">
    <cfRule type="cellIs" priority="112" dxfId="223" operator="equal" stopIfTrue="1">
      <formula>1</formula>
    </cfRule>
  </conditionalFormatting>
  <conditionalFormatting sqref="F17">
    <cfRule type="cellIs" priority="111" dxfId="0" operator="equal" stopIfTrue="1">
      <formula>#REF!</formula>
    </cfRule>
  </conditionalFormatting>
  <conditionalFormatting sqref="H13">
    <cfRule type="cellIs" priority="109" dxfId="0" operator="equal" stopIfTrue="1">
      <formula>#REF!</formula>
    </cfRule>
  </conditionalFormatting>
  <conditionalFormatting sqref="H15">
    <cfRule type="cellIs" priority="106" dxfId="223" operator="equal" stopIfTrue="1">
      <formula>1</formula>
    </cfRule>
  </conditionalFormatting>
  <conditionalFormatting sqref="H15">
    <cfRule type="cellIs" priority="107" dxfId="0" operator="equal" stopIfTrue="1">
      <formula>#REF!</formula>
    </cfRule>
  </conditionalFormatting>
  <conditionalFormatting sqref="I6">
    <cfRule type="cellIs" priority="104" dxfId="223" operator="equal" stopIfTrue="1">
      <formula>1</formula>
    </cfRule>
  </conditionalFormatting>
  <conditionalFormatting sqref="I6">
    <cfRule type="cellIs" priority="105" dxfId="0" operator="equal" stopIfTrue="1">
      <formula>#REF!</formula>
    </cfRule>
  </conditionalFormatting>
  <conditionalFormatting sqref="L4">
    <cfRule type="cellIs" priority="92" dxfId="223" operator="equal" stopIfTrue="1">
      <formula>1</formula>
    </cfRule>
  </conditionalFormatting>
  <conditionalFormatting sqref="L4">
    <cfRule type="cellIs" priority="93" dxfId="0" operator="equal" stopIfTrue="1">
      <formula>#REF!</formula>
    </cfRule>
  </conditionalFormatting>
  <conditionalFormatting sqref="J10">
    <cfRule type="cellIs" priority="102" dxfId="223" operator="equal" stopIfTrue="1">
      <formula>1</formula>
    </cfRule>
  </conditionalFormatting>
  <conditionalFormatting sqref="J10">
    <cfRule type="cellIs" priority="103" dxfId="0" operator="equal" stopIfTrue="1">
      <formula>#REF!</formula>
    </cfRule>
  </conditionalFormatting>
  <conditionalFormatting sqref="J9">
    <cfRule type="cellIs" priority="100" dxfId="223" operator="equal" stopIfTrue="1">
      <formula>1</formula>
    </cfRule>
  </conditionalFormatting>
  <conditionalFormatting sqref="J9">
    <cfRule type="cellIs" priority="101" dxfId="0" operator="equal" stopIfTrue="1">
      <formula>#REF!</formula>
    </cfRule>
  </conditionalFormatting>
  <conditionalFormatting sqref="K11">
    <cfRule type="cellIs" priority="98" dxfId="223" operator="equal" stopIfTrue="1">
      <formula>1</formula>
    </cfRule>
  </conditionalFormatting>
  <conditionalFormatting sqref="K11">
    <cfRule type="cellIs" priority="99" dxfId="0" operator="equal" stopIfTrue="1">
      <formula>#REF!</formula>
    </cfRule>
  </conditionalFormatting>
  <conditionalFormatting sqref="K12">
    <cfRule type="cellIs" priority="96" dxfId="223" operator="equal" stopIfTrue="1">
      <formula>1</formula>
    </cfRule>
  </conditionalFormatting>
  <conditionalFormatting sqref="K12">
    <cfRule type="cellIs" priority="97" dxfId="0" operator="equal" stopIfTrue="1">
      <formula>#REF!</formula>
    </cfRule>
  </conditionalFormatting>
  <conditionalFormatting sqref="L16">
    <cfRule type="cellIs" priority="94" dxfId="223" operator="equal" stopIfTrue="1">
      <formula>1</formula>
    </cfRule>
  </conditionalFormatting>
  <conditionalFormatting sqref="L16">
    <cfRule type="cellIs" priority="95" dxfId="0" operator="equal" stopIfTrue="1">
      <formula>#REF!</formula>
    </cfRule>
  </conditionalFormatting>
  <conditionalFormatting sqref="I8">
    <cfRule type="cellIs" priority="91" dxfId="0" operator="equal" stopIfTrue="1">
      <formula>#REF!</formula>
    </cfRule>
  </conditionalFormatting>
  <conditionalFormatting sqref="I8">
    <cfRule type="cellIs" priority="90" dxfId="223" operator="equal" stopIfTrue="1">
      <formula>1</formula>
    </cfRule>
  </conditionalFormatting>
  <conditionalFormatting sqref="T4">
    <cfRule type="cellIs" priority="70" dxfId="223" operator="equal" stopIfTrue="1">
      <formula>1</formula>
    </cfRule>
  </conditionalFormatting>
  <conditionalFormatting sqref="M10">
    <cfRule type="cellIs" priority="88" dxfId="223" operator="equal" stopIfTrue="1">
      <formula>1</formula>
    </cfRule>
  </conditionalFormatting>
  <conditionalFormatting sqref="M10">
    <cfRule type="cellIs" priority="89" dxfId="0" operator="equal" stopIfTrue="1">
      <formula>#REF!</formula>
    </cfRule>
  </conditionalFormatting>
  <conditionalFormatting sqref="T16">
    <cfRule type="cellIs" priority="72" dxfId="223" operator="equal" stopIfTrue="1">
      <formula>1</formula>
    </cfRule>
  </conditionalFormatting>
  <conditionalFormatting sqref="T16">
    <cfRule type="cellIs" priority="73" dxfId="0" operator="equal" stopIfTrue="1">
      <formula>#REF!</formula>
    </cfRule>
  </conditionalFormatting>
  <conditionalFormatting sqref="T4">
    <cfRule type="cellIs" priority="71" dxfId="0" operator="equal" stopIfTrue="1">
      <formula>#REF!</formula>
    </cfRule>
  </conditionalFormatting>
  <conditionalFormatting sqref="J18">
    <cfRule type="cellIs" priority="84" dxfId="223" operator="equal" stopIfTrue="1">
      <formula>1</formula>
    </cfRule>
  </conditionalFormatting>
  <conditionalFormatting sqref="J17">
    <cfRule type="cellIs" priority="86" dxfId="223" operator="equal" stopIfTrue="1">
      <formula>1</formula>
    </cfRule>
  </conditionalFormatting>
  <conditionalFormatting sqref="J17">
    <cfRule type="cellIs" priority="87" dxfId="0" operator="equal" stopIfTrue="1">
      <formula>#REF!</formula>
    </cfRule>
  </conditionalFormatting>
  <conditionalFormatting sqref="J18">
    <cfRule type="cellIs" priority="85" dxfId="0" operator="equal" stopIfTrue="1">
      <formula>#REF!</formula>
    </cfRule>
  </conditionalFormatting>
  <conditionalFormatting sqref="N20">
    <cfRule type="cellIs" priority="82" dxfId="223" operator="equal" stopIfTrue="1">
      <formula>1</formula>
    </cfRule>
  </conditionalFormatting>
  <conditionalFormatting sqref="N20">
    <cfRule type="cellIs" priority="83" dxfId="0" operator="equal" stopIfTrue="1">
      <formula>#REF!</formula>
    </cfRule>
  </conditionalFormatting>
  <conditionalFormatting sqref="O8">
    <cfRule type="cellIs" priority="80" dxfId="223" operator="equal" stopIfTrue="1">
      <formula>1</formula>
    </cfRule>
  </conditionalFormatting>
  <conditionalFormatting sqref="O8">
    <cfRule type="cellIs" priority="81" dxfId="0" operator="equal" stopIfTrue="1">
      <formula>#REF!</formula>
    </cfRule>
  </conditionalFormatting>
  <conditionalFormatting sqref="P21">
    <cfRule type="cellIs" priority="78" dxfId="223" operator="equal" stopIfTrue="1">
      <formula>1</formula>
    </cfRule>
  </conditionalFormatting>
  <conditionalFormatting sqref="P21">
    <cfRule type="cellIs" priority="79" dxfId="0" operator="equal" stopIfTrue="1">
      <formula>#REF!</formula>
    </cfRule>
  </conditionalFormatting>
  <conditionalFormatting sqref="P14">
    <cfRule type="cellIs" priority="76" dxfId="223" operator="equal" stopIfTrue="1">
      <formula>1</formula>
    </cfRule>
  </conditionalFormatting>
  <conditionalFormatting sqref="P14">
    <cfRule type="cellIs" priority="77" dxfId="0" operator="equal" stopIfTrue="1">
      <formula>#REF!</formula>
    </cfRule>
  </conditionalFormatting>
  <conditionalFormatting sqref="P24:P28 O23">
    <cfRule type="cellIs" priority="74" dxfId="223" operator="equal" stopIfTrue="1">
      <formula>1</formula>
    </cfRule>
  </conditionalFormatting>
  <conditionalFormatting sqref="P24:P28 O23">
    <cfRule type="cellIs" priority="75" dxfId="0" operator="equal" stopIfTrue="1">
      <formula>#REF!</formula>
    </cfRule>
  </conditionalFormatting>
  <conditionalFormatting sqref="U18">
    <cfRule type="cellIs" priority="66" dxfId="223" operator="equal" stopIfTrue="1">
      <formula>1</formula>
    </cfRule>
  </conditionalFormatting>
  <conditionalFormatting sqref="U17">
    <cfRule type="cellIs" priority="68" dxfId="223" operator="equal" stopIfTrue="1">
      <formula>1</formula>
    </cfRule>
  </conditionalFormatting>
  <conditionalFormatting sqref="U17">
    <cfRule type="cellIs" priority="69" dxfId="0" operator="equal" stopIfTrue="1">
      <formula>#REF!</formula>
    </cfRule>
  </conditionalFormatting>
  <conditionalFormatting sqref="U18">
    <cfRule type="cellIs" priority="67" dxfId="0" operator="equal" stopIfTrue="1">
      <formula>#REF!</formula>
    </cfRule>
  </conditionalFormatting>
  <conditionalFormatting sqref="Q24">
    <cfRule type="cellIs" priority="64" dxfId="223" operator="equal" stopIfTrue="1">
      <formula>1</formula>
    </cfRule>
  </conditionalFormatting>
  <conditionalFormatting sqref="Q24">
    <cfRule type="cellIs" priority="65" dxfId="0" operator="equal" stopIfTrue="1">
      <formula>#REF!</formula>
    </cfRule>
  </conditionalFormatting>
  <conditionalFormatting sqref="R25">
    <cfRule type="cellIs" priority="62" dxfId="223" operator="equal" stopIfTrue="1">
      <formula>1</formula>
    </cfRule>
  </conditionalFormatting>
  <conditionalFormatting sqref="S26:S28">
    <cfRule type="cellIs" priority="60" dxfId="223" operator="equal" stopIfTrue="1">
      <formula>1</formula>
    </cfRule>
  </conditionalFormatting>
  <conditionalFormatting sqref="R25">
    <cfRule type="cellIs" priority="63" dxfId="0" operator="equal" stopIfTrue="1">
      <formula>#REF!</formula>
    </cfRule>
  </conditionalFormatting>
  <conditionalFormatting sqref="S26:S28">
    <cfRule type="cellIs" priority="61" dxfId="0" operator="equal" stopIfTrue="1">
      <formula>#REF!</formula>
    </cfRule>
  </conditionalFormatting>
  <conditionalFormatting sqref="N7">
    <cfRule type="cellIs" priority="58" dxfId="223" operator="equal" stopIfTrue="1">
      <formula>1</formula>
    </cfRule>
  </conditionalFormatting>
  <conditionalFormatting sqref="N7">
    <cfRule type="cellIs" priority="59" dxfId="0" operator="equal" stopIfTrue="1">
      <formula>#REF!</formula>
    </cfRule>
  </conditionalFormatting>
  <conditionalFormatting sqref="Q9">
    <cfRule type="cellIs" priority="56" dxfId="223" operator="equal" stopIfTrue="1">
      <formula>1</formula>
    </cfRule>
  </conditionalFormatting>
  <conditionalFormatting sqref="Q9">
    <cfRule type="cellIs" priority="57" dxfId="0" operator="equal" stopIfTrue="1">
      <formula>#REF!</formula>
    </cfRule>
  </conditionalFormatting>
  <conditionalFormatting sqref="S12">
    <cfRule type="cellIs" priority="54" dxfId="223" operator="equal" stopIfTrue="1">
      <formula>1</formula>
    </cfRule>
  </conditionalFormatting>
  <conditionalFormatting sqref="S12">
    <cfRule type="cellIs" priority="55" dxfId="0" operator="equal" stopIfTrue="1">
      <formula>#REF!</formula>
    </cfRule>
  </conditionalFormatting>
  <conditionalFormatting sqref="Y10">
    <cfRule type="cellIs" priority="52" dxfId="223" operator="equal" stopIfTrue="1">
      <formula>1</formula>
    </cfRule>
  </conditionalFormatting>
  <conditionalFormatting sqref="Y10">
    <cfRule type="cellIs" priority="53" dxfId="0" operator="equal" stopIfTrue="1">
      <formula>#REF!</formula>
    </cfRule>
  </conditionalFormatting>
  <conditionalFormatting sqref="Z5">
    <cfRule type="cellIs" priority="50" dxfId="223" operator="equal" stopIfTrue="1">
      <formula>1</formula>
    </cfRule>
  </conditionalFormatting>
  <conditionalFormatting sqref="Z5">
    <cfRule type="cellIs" priority="51" dxfId="0" operator="equal" stopIfTrue="1">
      <formula>#REF!</formula>
    </cfRule>
  </conditionalFormatting>
  <conditionalFormatting sqref="AA11">
    <cfRule type="cellIs" priority="48" dxfId="223" operator="equal" stopIfTrue="1">
      <formula>1</formula>
    </cfRule>
  </conditionalFormatting>
  <conditionalFormatting sqref="AA11">
    <cfRule type="cellIs" priority="49" dxfId="0" operator="equal" stopIfTrue="1">
      <formula>#REF!</formula>
    </cfRule>
  </conditionalFormatting>
  <conditionalFormatting sqref="AA29">
    <cfRule type="cellIs" priority="46" dxfId="223" operator="equal" stopIfTrue="1">
      <formula>1</formula>
    </cfRule>
  </conditionalFormatting>
  <conditionalFormatting sqref="AA29">
    <cfRule type="cellIs" priority="47" dxfId="0" operator="equal" stopIfTrue="1">
      <formula>#REF!</formula>
    </cfRule>
  </conditionalFormatting>
  <conditionalFormatting sqref="AB15">
    <cfRule type="cellIs" priority="44" dxfId="223" operator="equal" stopIfTrue="1">
      <formula>1</formula>
    </cfRule>
  </conditionalFormatting>
  <conditionalFormatting sqref="AB15">
    <cfRule type="cellIs" priority="45" dxfId="0" operator="equal" stopIfTrue="1">
      <formula>#REF!</formula>
    </cfRule>
  </conditionalFormatting>
  <conditionalFormatting sqref="AB30">
    <cfRule type="cellIs" priority="42" dxfId="223" operator="equal" stopIfTrue="1">
      <formula>1</formula>
    </cfRule>
  </conditionalFormatting>
  <conditionalFormatting sqref="AB30">
    <cfRule type="cellIs" priority="43" dxfId="0" operator="equal" stopIfTrue="1">
      <formula>#REF!</formula>
    </cfRule>
  </conditionalFormatting>
  <conditionalFormatting sqref="AC19">
    <cfRule type="cellIs" priority="40" dxfId="223" operator="equal" stopIfTrue="1">
      <formula>1</formula>
    </cfRule>
  </conditionalFormatting>
  <conditionalFormatting sqref="AC19">
    <cfRule type="cellIs" priority="41" dxfId="0" operator="equal" stopIfTrue="1">
      <formula>#REF!</formula>
    </cfRule>
  </conditionalFormatting>
  <conditionalFormatting sqref="AC31">
    <cfRule type="cellIs" priority="38" dxfId="223" operator="equal" stopIfTrue="1">
      <formula>1</formula>
    </cfRule>
  </conditionalFormatting>
  <conditionalFormatting sqref="AC31">
    <cfRule type="cellIs" priority="39" dxfId="0" operator="equal" stopIfTrue="1">
      <formula>#REF!</formula>
    </cfRule>
  </conditionalFormatting>
  <conditionalFormatting sqref="AD8">
    <cfRule type="cellIs" priority="36" dxfId="223" operator="equal" stopIfTrue="1">
      <formula>1</formula>
    </cfRule>
  </conditionalFormatting>
  <conditionalFormatting sqref="AD8">
    <cfRule type="cellIs" priority="37" dxfId="0" operator="equal" stopIfTrue="1">
      <formula>#REF!</formula>
    </cfRule>
  </conditionalFormatting>
  <conditionalFormatting sqref="Y23">
    <cfRule type="cellIs" priority="34" dxfId="223" operator="equal" stopIfTrue="1">
      <formula>1</formula>
    </cfRule>
  </conditionalFormatting>
  <conditionalFormatting sqref="Y23">
    <cfRule type="cellIs" priority="35" dxfId="0" operator="equal" stopIfTrue="1">
      <formula>#REF!</formula>
    </cfRule>
  </conditionalFormatting>
  <conditionalFormatting sqref="AD28">
    <cfRule type="cellIs" priority="32" dxfId="223" operator="equal" stopIfTrue="1">
      <formula>1</formula>
    </cfRule>
  </conditionalFormatting>
  <conditionalFormatting sqref="AD28">
    <cfRule type="cellIs" priority="33" dxfId="0" operator="equal" stopIfTrue="1">
      <formula>#REF!</formula>
    </cfRule>
  </conditionalFormatting>
  <conditionalFormatting sqref="X22">
    <cfRule type="cellIs" priority="30" dxfId="223" operator="equal" stopIfTrue="1">
      <formula>1</formula>
    </cfRule>
  </conditionalFormatting>
  <conditionalFormatting sqref="X22">
    <cfRule type="cellIs" priority="31" dxfId="0" operator="equal" stopIfTrue="1">
      <formula>#REF!</formula>
    </cfRule>
  </conditionalFormatting>
  <conditionalFormatting sqref="Z6:AQ6">
    <cfRule type="cellIs" priority="29" dxfId="0" operator="equal" stopIfTrue="1">
      <formula>#REF!</formula>
    </cfRule>
  </conditionalFormatting>
  <conditionalFormatting sqref="AE13">
    <cfRule type="cellIs" priority="27" dxfId="223" operator="equal" stopIfTrue="1">
      <formula>1</formula>
    </cfRule>
  </conditionalFormatting>
  <conditionalFormatting sqref="AE13">
    <cfRule type="cellIs" priority="28" dxfId="0" operator="equal" stopIfTrue="1">
      <formula>#REF!</formula>
    </cfRule>
  </conditionalFormatting>
  <conditionalFormatting sqref="AF17">
    <cfRule type="cellIs" priority="25" dxfId="223" operator="equal" stopIfTrue="1">
      <formula>1</formula>
    </cfRule>
  </conditionalFormatting>
  <conditionalFormatting sqref="AF17">
    <cfRule type="cellIs" priority="26" dxfId="0" operator="equal" stopIfTrue="1">
      <formula>#REF!</formula>
    </cfRule>
  </conditionalFormatting>
  <conditionalFormatting sqref="AF18">
    <cfRule type="cellIs" priority="23" dxfId="223" operator="equal" stopIfTrue="1">
      <formula>1</formula>
    </cfRule>
  </conditionalFormatting>
  <conditionalFormatting sqref="AF18">
    <cfRule type="cellIs" priority="24" dxfId="0" operator="equal" stopIfTrue="1">
      <formula>#REF!</formula>
    </cfRule>
  </conditionalFormatting>
  <conditionalFormatting sqref="AE19">
    <cfRule type="cellIs" priority="21" dxfId="223" operator="equal" stopIfTrue="1">
      <formula>1</formula>
    </cfRule>
  </conditionalFormatting>
  <conditionalFormatting sqref="AE19">
    <cfRule type="cellIs" priority="22" dxfId="0" operator="equal" stopIfTrue="1">
      <formula>#REF!</formula>
    </cfRule>
  </conditionalFormatting>
  <conditionalFormatting sqref="AG20">
    <cfRule type="cellIs" priority="19" dxfId="223" operator="equal" stopIfTrue="1">
      <formula>1</formula>
    </cfRule>
  </conditionalFormatting>
  <conditionalFormatting sqref="AG20">
    <cfRule type="cellIs" priority="20" dxfId="0" operator="equal" stopIfTrue="1">
      <formula>#REF!</formula>
    </cfRule>
  </conditionalFormatting>
  <conditionalFormatting sqref="AG21">
    <cfRule type="cellIs" priority="17" dxfId="223" operator="equal" stopIfTrue="1">
      <formula>1</formula>
    </cfRule>
  </conditionalFormatting>
  <conditionalFormatting sqref="AG21">
    <cfRule type="cellIs" priority="18" dxfId="0" operator="equal" stopIfTrue="1">
      <formula>#REF!</formula>
    </cfRule>
  </conditionalFormatting>
  <conditionalFormatting sqref="AH5">
    <cfRule type="cellIs" priority="15" dxfId="223" operator="equal" stopIfTrue="1">
      <formula>1</formula>
    </cfRule>
  </conditionalFormatting>
  <conditionalFormatting sqref="AH5">
    <cfRule type="cellIs" priority="16" dxfId="0" operator="equal" stopIfTrue="1">
      <formula>#REF!</formula>
    </cfRule>
  </conditionalFormatting>
  <conditionalFormatting sqref="AH22">
    <cfRule type="cellIs" priority="13" dxfId="223" operator="equal" stopIfTrue="1">
      <formula>1</formula>
    </cfRule>
  </conditionalFormatting>
  <conditionalFormatting sqref="AH22">
    <cfRule type="cellIs" priority="14" dxfId="0" operator="equal" stopIfTrue="1">
      <formula>#REF!</formula>
    </cfRule>
  </conditionalFormatting>
  <conditionalFormatting sqref="AI24">
    <cfRule type="cellIs" priority="11" dxfId="223" operator="equal" stopIfTrue="1">
      <formula>1</formula>
    </cfRule>
  </conditionalFormatting>
  <conditionalFormatting sqref="AI24">
    <cfRule type="cellIs" priority="12" dxfId="0" operator="equal" stopIfTrue="1">
      <formula>#REF!</formula>
    </cfRule>
  </conditionalFormatting>
  <conditionalFormatting sqref="AJ26">
    <cfRule type="cellIs" priority="9" dxfId="223" operator="equal" stopIfTrue="1">
      <formula>1</formula>
    </cfRule>
  </conditionalFormatting>
  <conditionalFormatting sqref="AJ26">
    <cfRule type="cellIs" priority="10" dxfId="0" operator="equal" stopIfTrue="1">
      <formula>#REF!</formula>
    </cfRule>
  </conditionalFormatting>
  <conditionalFormatting sqref="AI31">
    <cfRule type="cellIs" priority="7" dxfId="223" operator="equal" stopIfTrue="1">
      <formula>1</formula>
    </cfRule>
  </conditionalFormatting>
  <conditionalFormatting sqref="AI31">
    <cfRule type="cellIs" priority="8" dxfId="0" operator="equal" stopIfTrue="1">
      <formula>#REF!</formula>
    </cfRule>
  </conditionalFormatting>
  <conditionalFormatting sqref="AJ29">
    <cfRule type="cellIs" priority="5" dxfId="223" operator="equal" stopIfTrue="1">
      <formula>1</formula>
    </cfRule>
  </conditionalFormatting>
  <conditionalFormatting sqref="AJ29">
    <cfRule type="cellIs" priority="6" dxfId="0" operator="equal" stopIfTrue="1">
      <formula>#REF!</formula>
    </cfRule>
  </conditionalFormatting>
  <conditionalFormatting sqref="AK28">
    <cfRule type="cellIs" priority="3" dxfId="223" operator="equal" stopIfTrue="1">
      <formula>1</formula>
    </cfRule>
  </conditionalFormatting>
  <conditionalFormatting sqref="AK28">
    <cfRule type="cellIs" priority="4" dxfId="0" operator="equal" stopIfTrue="1">
      <formula>#REF!</formula>
    </cfRule>
  </conditionalFormatting>
  <conditionalFormatting sqref="AK7">
    <cfRule type="cellIs" priority="1" dxfId="223" operator="equal" stopIfTrue="1">
      <formula>1</formula>
    </cfRule>
  </conditionalFormatting>
  <conditionalFormatting sqref="AK7"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C1">
      <selection activeCell="D19" sqref="D19"/>
    </sheetView>
  </sheetViews>
  <sheetFormatPr defaultColWidth="7.28125" defaultRowHeight="12.75"/>
  <cols>
    <col min="1" max="1" width="4.00390625" style="0" hidden="1" customWidth="1"/>
    <col min="2" max="2" width="10.00390625" style="0" hidden="1" customWidth="1"/>
    <col min="3" max="3" width="24.140625" style="0" bestFit="1" customWidth="1"/>
    <col min="4" max="4" width="30.421875" style="0" bestFit="1" customWidth="1"/>
    <col min="5" max="6" width="12.7109375" style="0" bestFit="1" customWidth="1"/>
  </cols>
  <sheetData>
    <row r="1" spans="1:6" ht="12.75">
      <c r="A1" t="s">
        <v>2</v>
      </c>
      <c r="B1" t="s">
        <v>3</v>
      </c>
      <c r="C1" s="29" t="s">
        <v>4</v>
      </c>
      <c r="D1" s="29" t="s">
        <v>5</v>
      </c>
      <c r="E1" s="29" t="s">
        <v>0</v>
      </c>
      <c r="F1" s="29" t="s">
        <v>1</v>
      </c>
    </row>
    <row r="2" spans="1:6" ht="12.75">
      <c r="A2">
        <v>60</v>
      </c>
      <c r="B2" t="s">
        <v>6</v>
      </c>
      <c r="C2" t="s">
        <v>7</v>
      </c>
      <c r="D2" t="s">
        <v>8</v>
      </c>
      <c r="E2" s="9">
        <v>5322769</v>
      </c>
      <c r="F2" t="s">
        <v>9</v>
      </c>
    </row>
    <row r="3" spans="1:6" ht="13.5" customHeight="1">
      <c r="A3">
        <v>134</v>
      </c>
      <c r="B3" t="s">
        <v>11</v>
      </c>
      <c r="C3" s="10" t="s">
        <v>12</v>
      </c>
      <c r="D3" t="s">
        <v>13</v>
      </c>
      <c r="E3" s="9" t="s">
        <v>14</v>
      </c>
      <c r="F3" t="s">
        <v>15</v>
      </c>
    </row>
    <row r="4" spans="1:6" ht="12.75" hidden="1">
      <c r="A4">
        <v>295</v>
      </c>
      <c r="B4" t="s">
        <v>10</v>
      </c>
      <c r="C4" s="11" t="s">
        <v>16</v>
      </c>
      <c r="D4" t="s">
        <v>17</v>
      </c>
      <c r="E4" s="12" t="s">
        <v>18</v>
      </c>
      <c r="F4" s="12" t="s">
        <v>19</v>
      </c>
    </row>
    <row r="5" spans="1:6" ht="12.75">
      <c r="A5">
        <v>263</v>
      </c>
      <c r="B5" t="s">
        <v>20</v>
      </c>
      <c r="C5" s="11" t="s">
        <v>21</v>
      </c>
      <c r="D5" s="13" t="s">
        <v>22</v>
      </c>
      <c r="E5" s="14">
        <v>725335226</v>
      </c>
      <c r="F5" s="14">
        <v>642002129</v>
      </c>
    </row>
    <row r="6" spans="1:5" ht="12.75">
      <c r="A6">
        <v>377</v>
      </c>
      <c r="B6" t="s">
        <v>23</v>
      </c>
      <c r="C6" t="s">
        <v>24</v>
      </c>
      <c r="D6" t="s">
        <v>56</v>
      </c>
      <c r="E6" s="12" t="s">
        <v>57</v>
      </c>
    </row>
    <row r="7" spans="1:6" ht="12.75">
      <c r="A7">
        <v>607</v>
      </c>
      <c r="B7" t="s">
        <v>25</v>
      </c>
      <c r="C7" t="s">
        <v>26</v>
      </c>
      <c r="D7" t="s">
        <v>27</v>
      </c>
      <c r="E7" s="9" t="s">
        <v>28</v>
      </c>
      <c r="F7" s="16" t="s">
        <v>29</v>
      </c>
    </row>
    <row r="8" spans="3:6" ht="12.75">
      <c r="C8" t="s">
        <v>30</v>
      </c>
      <c r="D8" t="s">
        <v>31</v>
      </c>
      <c r="E8" s="9" t="s">
        <v>32</v>
      </c>
      <c r="F8" t="s">
        <v>33</v>
      </c>
    </row>
    <row r="9" spans="3:5" ht="12.75">
      <c r="C9" s="10" t="s">
        <v>34</v>
      </c>
      <c r="D9" t="s">
        <v>35</v>
      </c>
      <c r="E9" s="12" t="s">
        <v>36</v>
      </c>
    </row>
    <row r="10" spans="3:5" ht="12.75">
      <c r="C10" t="s">
        <v>37</v>
      </c>
      <c r="D10" s="17" t="s">
        <v>38</v>
      </c>
      <c r="E10" s="18">
        <v>5340197</v>
      </c>
    </row>
    <row r="11" spans="3:6" ht="12.75">
      <c r="C11" s="10" t="s">
        <v>39</v>
      </c>
      <c r="D11" t="s">
        <v>40</v>
      </c>
      <c r="E11" s="12">
        <v>725337476</v>
      </c>
      <c r="F11" s="12">
        <v>615548285</v>
      </c>
    </row>
    <row r="12" spans="3:6" ht="12.75">
      <c r="C12" s="11" t="s">
        <v>41</v>
      </c>
      <c r="D12" s="17" t="s">
        <v>42</v>
      </c>
      <c r="E12" s="13" t="s">
        <v>43</v>
      </c>
      <c r="F12" s="13" t="s">
        <v>44</v>
      </c>
    </row>
    <row r="13" spans="3:6" ht="12.75">
      <c r="C13" s="11" t="s">
        <v>45</v>
      </c>
      <c r="D13" s="19" t="s">
        <v>46</v>
      </c>
      <c r="E13" s="20">
        <v>645473994</v>
      </c>
      <c r="F13" s="20">
        <v>645473994</v>
      </c>
    </row>
    <row r="14" spans="3:6" ht="12.75">
      <c r="C14" t="s">
        <v>47</v>
      </c>
      <c r="D14" t="s">
        <v>48</v>
      </c>
      <c r="E14" s="15" t="s">
        <v>49</v>
      </c>
      <c r="F14" s="10" t="s">
        <v>50</v>
      </c>
    </row>
    <row r="15" spans="3:5" ht="12.75">
      <c r="C15" s="10" t="s">
        <v>51</v>
      </c>
      <c r="D15" t="s">
        <v>52</v>
      </c>
      <c r="E15" s="12" t="s">
        <v>53</v>
      </c>
    </row>
    <row r="16" spans="3:6" ht="12.75">
      <c r="C16" s="10" t="s">
        <v>54</v>
      </c>
      <c r="D16" s="17" t="s">
        <v>55</v>
      </c>
      <c r="E16" s="12">
        <v>647980595</v>
      </c>
      <c r="F16" s="10"/>
    </row>
    <row r="17" spans="3:6" ht="12.75">
      <c r="C17" s="11" t="s">
        <v>58</v>
      </c>
      <c r="D17" t="s">
        <v>59</v>
      </c>
      <c r="E17" s="21" t="s">
        <v>60</v>
      </c>
      <c r="F17" s="12"/>
    </row>
    <row r="18" spans="3:6" ht="12.75">
      <c r="C18" s="11" t="s">
        <v>61</v>
      </c>
      <c r="D18" s="17" t="s">
        <v>62</v>
      </c>
      <c r="E18" s="22" t="s">
        <v>63</v>
      </c>
      <c r="F18" s="12"/>
    </row>
    <row r="19" spans="3:5" ht="12.75">
      <c r="C19" s="11" t="s">
        <v>64</v>
      </c>
      <c r="D19" t="s">
        <v>65</v>
      </c>
      <c r="E19" s="22" t="s">
        <v>66</v>
      </c>
    </row>
    <row r="20" spans="3:6" ht="12.75">
      <c r="C20" s="11" t="s">
        <v>67</v>
      </c>
      <c r="D20" t="s">
        <v>68</v>
      </c>
      <c r="E20" s="12" t="s">
        <v>79</v>
      </c>
      <c r="F20" s="12"/>
    </row>
    <row r="21" spans="3:5" ht="12.75">
      <c r="C21" s="11" t="s">
        <v>69</v>
      </c>
      <c r="D21" t="s">
        <v>70</v>
      </c>
      <c r="E21" s="22" t="s">
        <v>71</v>
      </c>
    </row>
    <row r="22" spans="3:5" ht="12.75">
      <c r="C22" s="11" t="s">
        <v>72</v>
      </c>
      <c r="D22" t="s">
        <v>73</v>
      </c>
      <c r="E22" s="22" t="s">
        <v>74</v>
      </c>
    </row>
    <row r="23" spans="3:5" ht="12.75" hidden="1">
      <c r="C23" s="11" t="s">
        <v>75</v>
      </c>
      <c r="D23" t="s">
        <v>76</v>
      </c>
      <c r="E23" s="12">
        <v>613313303</v>
      </c>
    </row>
    <row r="24" spans="3:5" ht="12.75">
      <c r="C24" s="11" t="s">
        <v>77</v>
      </c>
      <c r="D24" t="s">
        <v>78</v>
      </c>
      <c r="E24" s="12">
        <v>610282963</v>
      </c>
    </row>
    <row r="25" spans="3:5" ht="12.75" hidden="1">
      <c r="C25" s="11" t="s">
        <v>80</v>
      </c>
      <c r="D25" t="s">
        <v>81</v>
      </c>
      <c r="E25" s="12" t="s">
        <v>82</v>
      </c>
    </row>
    <row r="26" spans="3:6" ht="12.75">
      <c r="C26" s="11" t="s">
        <v>83</v>
      </c>
      <c r="D26" t="s">
        <v>95</v>
      </c>
      <c r="E26" s="12" t="s">
        <v>84</v>
      </c>
      <c r="F26" s="28" t="s">
        <v>85</v>
      </c>
    </row>
    <row r="27" spans="3:6" ht="12.75">
      <c r="C27" s="11" t="s">
        <v>86</v>
      </c>
      <c r="D27" t="s">
        <v>96</v>
      </c>
      <c r="E27" s="12" t="s">
        <v>87</v>
      </c>
      <c r="F27" s="12" t="s">
        <v>88</v>
      </c>
    </row>
    <row r="28" spans="3:6" ht="12.75">
      <c r="C28" s="12" t="s">
        <v>89</v>
      </c>
      <c r="D28" t="s">
        <v>97</v>
      </c>
      <c r="E28" s="28" t="s">
        <v>90</v>
      </c>
      <c r="F28" s="28" t="s">
        <v>91</v>
      </c>
    </row>
    <row r="29" spans="3:6" ht="12.75">
      <c r="C29" s="12" t="s">
        <v>92</v>
      </c>
      <c r="D29" t="s">
        <v>98</v>
      </c>
      <c r="E29" s="28" t="s">
        <v>93</v>
      </c>
      <c r="F29" s="28" t="s">
        <v>94</v>
      </c>
    </row>
    <row r="30" spans="3:6" ht="12.75">
      <c r="C30" s="12"/>
      <c r="E30" s="28"/>
      <c r="F30" s="28"/>
    </row>
    <row r="31" spans="3:6" ht="12.75">
      <c r="C31" s="11"/>
      <c r="E31" s="12"/>
      <c r="F31" s="12"/>
    </row>
    <row r="34" ht="12.75">
      <c r="C34" s="10"/>
    </row>
  </sheetData>
  <sheetProtection/>
  <hyperlinks>
    <hyperlink ref="D12" r:id="rId1" display="paulberkman@telfortglasvezel.nl"/>
    <hyperlink ref="D13" r:id="rId2" display="mailto:Petravanhaasteren@yahoo.com"/>
    <hyperlink ref="D10" r:id="rId3" display="jam.busso@planet.n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</dc:creator>
  <cp:keywords/>
  <dc:description/>
  <cp:lastModifiedBy>Lianne van der Heide</cp:lastModifiedBy>
  <dcterms:created xsi:type="dcterms:W3CDTF">2012-08-14T19:21:00Z</dcterms:created>
  <dcterms:modified xsi:type="dcterms:W3CDTF">2017-02-11T17:55:07Z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